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filterPrivacy="1" autoCompressPictures="0"/>
  <bookViews>
    <workbookView xWindow="0" yWindow="0" windowWidth="35020" windowHeight="16960"/>
  </bookViews>
  <sheets>
    <sheet name="Описание блока ЗП" sheetId="3" r:id="rId1"/>
    <sheet name="Таблица_Фикс и бонус 2016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" l="1"/>
  <c r="G7" i="2"/>
  <c r="F27" i="2"/>
  <c r="F26" i="2"/>
  <c r="F25" i="2"/>
  <c r="F24" i="2"/>
  <c r="F23" i="2"/>
  <c r="F22" i="2"/>
  <c r="F21" i="2"/>
  <c r="F20" i="2"/>
  <c r="F19" i="2"/>
  <c r="F18" i="2"/>
  <c r="F17" i="2"/>
  <c r="G11" i="2"/>
  <c r="F11" i="2"/>
  <c r="G8" i="2"/>
  <c r="F8" i="2"/>
  <c r="D8" i="2"/>
  <c r="D11" i="2"/>
  <c r="G5" i="2"/>
  <c r="G6" i="2"/>
  <c r="G9" i="2"/>
  <c r="G10" i="2"/>
  <c r="G12" i="2"/>
  <c r="G13" i="2"/>
  <c r="G4" i="2"/>
  <c r="F5" i="2"/>
  <c r="F6" i="2"/>
  <c r="F9" i="2"/>
  <c r="F10" i="2"/>
  <c r="F12" i="2"/>
  <c r="F13" i="2"/>
  <c r="F4" i="2"/>
</calcChain>
</file>

<file path=xl/sharedStrings.xml><?xml version="1.0" encoding="utf-8"?>
<sst xmlns="http://schemas.openxmlformats.org/spreadsheetml/2006/main" count="82" uniqueCount="72">
  <si>
    <t>до 100К</t>
  </si>
  <si>
    <t>100-200</t>
  </si>
  <si>
    <t>200-300</t>
  </si>
  <si>
    <t>300-400</t>
  </si>
  <si>
    <t>400-500</t>
  </si>
  <si>
    <t>500-600</t>
  </si>
  <si>
    <t>600-700</t>
  </si>
  <si>
    <t>700-800</t>
  </si>
  <si>
    <t>Фиксированная ставка</t>
  </si>
  <si>
    <t>испыт</t>
  </si>
  <si>
    <t>Уровень стилиста-эксперта</t>
  </si>
  <si>
    <t>стилист</t>
  </si>
  <si>
    <t>ведущий стилист</t>
  </si>
  <si>
    <t>стилист стажер</t>
  </si>
  <si>
    <t>эксперт стажер</t>
  </si>
  <si>
    <t>эксперт</t>
  </si>
  <si>
    <t>ведущий эксперт</t>
  </si>
  <si>
    <t>эксперт вк</t>
  </si>
  <si>
    <t>800-2000</t>
  </si>
  <si>
    <t>2000-3000</t>
  </si>
  <si>
    <t>3000-5000</t>
  </si>
  <si>
    <t>Планы и их влияние</t>
  </si>
  <si>
    <t>Личный план</t>
  </si>
  <si>
    <t>План отделения</t>
  </si>
  <si>
    <t>План портфеля</t>
  </si>
  <si>
    <t>л+м</t>
  </si>
  <si>
    <t>л</t>
  </si>
  <si>
    <t>min</t>
  </si>
  <si>
    <t>название</t>
  </si>
  <si>
    <t>л/м</t>
  </si>
  <si>
    <t>&gt;75%</t>
  </si>
  <si>
    <t>&gt;70%</t>
  </si>
  <si>
    <t xml:space="preserve">каждый месяц по билетам БВ каждого эксперта считается разница между ценой по прайсу и фактически выданным займом </t>
  </si>
  <si>
    <t>займ меньше прайса</t>
  </si>
  <si>
    <t>20-29%</t>
  </si>
  <si>
    <t>30-39%</t>
  </si>
  <si>
    <t>40-49%</t>
  </si>
  <si>
    <t>50+%</t>
  </si>
  <si>
    <t>бонус Э от сверхдохода</t>
  </si>
  <si>
    <t>Конкурс</t>
  </si>
  <si>
    <t xml:space="preserve">Доход отделения (ломбарда% + магазин доход) тыс. руб.     </t>
  </si>
  <si>
    <t>1м</t>
  </si>
  <si>
    <t>2м</t>
  </si>
  <si>
    <t>3м</t>
  </si>
  <si>
    <t>планы устанавливаются 1 раз в год. Личный план будет учитывать открытие и закрытие сделки, как по ломбарду так и по магазину</t>
  </si>
  <si>
    <t>стилист вк</t>
  </si>
  <si>
    <t>влияние на бонус</t>
  </si>
  <si>
    <t>Стилисты</t>
  </si>
  <si>
    <t>Эксперты</t>
  </si>
  <si>
    <t>1,2М</t>
  </si>
  <si>
    <t>1,5М</t>
  </si>
  <si>
    <t>1,6М</t>
  </si>
  <si>
    <t>400К</t>
  </si>
  <si>
    <t>800К</t>
  </si>
  <si>
    <t>2М</t>
  </si>
  <si>
    <t>Бонусы Эксперта и Стилиста в % от дохода отделения</t>
  </si>
  <si>
    <t>Бонус Эксперта Ломбард + магазин, %</t>
  </si>
  <si>
    <t>Бонус Эксперта Ломбарда, %</t>
  </si>
  <si>
    <t>Бонус Стилиста Ломбард+Ммагазин, %</t>
  </si>
  <si>
    <t>каждый месяц ломбард и магазин делают общий план. Кто сделал больше, тот получает полный бонус (коэф=1). Кто меньше, получает коэффициент от доли в доходе отделения (коэф="доход меньший"/"больший доход").</t>
  </si>
  <si>
    <t>не влияет</t>
  </si>
  <si>
    <t>если не выполнен, бонусов нет</t>
  </si>
  <si>
    <t>Скупка (пока не работет)</t>
  </si>
  <si>
    <t>500К</t>
  </si>
  <si>
    <t xml:space="preserve">Конурс для стимулирования перевыполнения планов. Начинается с января 2016 года. Показатели декабря считаются стартовыми для каждого отделения. Необходимо сделать доход 2 месяца подряд. Для ломбарда "доход по %", для магазина доход (грязная прибыль). </t>
  </si>
  <si>
    <t>Блок ЗП. Совместный для Ломбардов и магазинов.</t>
  </si>
  <si>
    <t>1. Каждый сотрудник магазина и ломбарда имеет категорию, которая имеет ставку фиксированной ЗП в день</t>
  </si>
  <si>
    <t>2. каждую смену ведется учет рабочих дней</t>
  </si>
  <si>
    <t>3. каждый ломбард и магазин имеет план на каждый месяц (показатели плановые в таблице). План устанавливается и регулируется вручную менеджером</t>
  </si>
  <si>
    <t>4. на конец каждого месяца для каждого сотрудника ломбарда и магазина формируется лист результатов с показательями плана, факта, отработанных смен и итоговых результатов ЗП</t>
  </si>
  <si>
    <t>5. расчет результатов работы ведется с учетом открытия, закрытия сделки (бонус делится пополам, если один открыл сделку, второй закрыл</t>
  </si>
  <si>
    <t>6. листы рассылаются по имэйл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</si>
</sst>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0" tint="-0.14999847407452621"/>
      <name val="Calibri"/>
      <scheme val="minor"/>
    </font>
    <font>
      <b/>
      <sz val="10"/>
      <name val="Calibri"/>
      <scheme val="minor"/>
    </font>
    <font>
      <sz val="8"/>
      <name val="Calibri"/>
      <family val="2"/>
      <scheme val="minor"/>
    </font>
    <font>
      <b/>
      <sz val="11"/>
      <color theme="0" tint="-0.499984740745262"/>
      <name val="Calibri"/>
      <scheme val="minor"/>
    </font>
    <font>
      <sz val="11"/>
      <color theme="0" tint="-0.499984740745262"/>
      <name val="Calibri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6" fillId="0" borderId="0" xfId="0" applyFont="1"/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16" fontId="2" fillId="6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 applyFill="1"/>
    <xf numFmtId="0" fontId="2" fillId="0" borderId="0" xfId="0" applyFont="1" applyBorder="1" applyAlignment="1">
      <alignment vertical="center" textRotation="90" wrapText="1"/>
    </xf>
    <xf numFmtId="0" fontId="0" fillId="0" borderId="2" xfId="0" applyFont="1" applyBorder="1"/>
    <xf numFmtId="0" fontId="0" fillId="0" borderId="6" xfId="0" applyFont="1" applyBorder="1"/>
    <xf numFmtId="0" fontId="2" fillId="3" borderId="6" xfId="0" applyFont="1" applyFill="1" applyBorder="1" applyAlignment="1">
      <alignment horizontal="right" indent="1"/>
    </xf>
    <xf numFmtId="0" fontId="2" fillId="6" borderId="6" xfId="0" applyFont="1" applyFill="1" applyBorder="1" applyAlignment="1">
      <alignment horizontal="right" vertical="center" indent="1"/>
    </xf>
    <xf numFmtId="0" fontId="2" fillId="4" borderId="6" xfId="0" applyFont="1" applyFill="1" applyBorder="1" applyAlignment="1">
      <alignment horizontal="right" vertical="center" indent="1"/>
    </xf>
    <xf numFmtId="0" fontId="2" fillId="5" borderId="6" xfId="0" applyFont="1" applyFill="1" applyBorder="1" applyAlignment="1">
      <alignment horizontal="right" indent="1"/>
    </xf>
    <xf numFmtId="0" fontId="2" fillId="5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7" borderId="5" xfId="0" applyFont="1" applyFill="1" applyBorder="1" applyAlignment="1">
      <alignment horizontal="center"/>
    </xf>
    <xf numFmtId="0" fontId="0" fillId="7" borderId="0" xfId="0" applyFont="1" applyFill="1" applyBorder="1"/>
    <xf numFmtId="9" fontId="0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1" xfId="0" applyFont="1" applyFill="1" applyBorder="1"/>
    <xf numFmtId="0" fontId="0" fillId="2" borderId="7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0" fontId="7" fillId="2" borderId="0" xfId="1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0" fontId="7" fillId="3" borderId="0" xfId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0" fontId="7" fillId="2" borderId="7" xfId="1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9" borderId="5" xfId="0" applyFont="1" applyFill="1" applyBorder="1"/>
    <xf numFmtId="0" fontId="0" fillId="9" borderId="0" xfId="0" applyFont="1" applyFill="1" applyBorder="1"/>
    <xf numFmtId="0" fontId="10" fillId="6" borderId="5" xfId="0" applyFont="1" applyFill="1" applyBorder="1"/>
    <xf numFmtId="0" fontId="10" fillId="6" borderId="0" xfId="0" applyFont="1" applyFill="1" applyBorder="1"/>
    <xf numFmtId="9" fontId="10" fillId="6" borderId="0" xfId="0" applyNumberFormat="1" applyFont="1" applyFill="1" applyBorder="1"/>
    <xf numFmtId="0" fontId="10" fillId="6" borderId="1" xfId="0" applyFont="1" applyFill="1" applyBorder="1"/>
    <xf numFmtId="0" fontId="10" fillId="6" borderId="7" xfId="0" applyFont="1" applyFill="1" applyBorder="1"/>
    <xf numFmtId="9" fontId="10" fillId="6" borderId="7" xfId="0" applyNumberFormat="1" applyFont="1" applyFill="1" applyBorder="1"/>
    <xf numFmtId="0" fontId="1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</cellXfs>
  <cellStyles count="38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Обычный" xfId="0" builtinId="0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Просмотренная гиперссылка" xfId="15" builtinId="9" hidden="1"/>
    <cellStyle name="Просмотренная гиперссылка" xfId="17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Просмотренная гиперссылка" xfId="35" builtinId="9" hidden="1"/>
    <cellStyle name="Просмотренная гиперссылка" xfId="37" builtinId="9" hidden="1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tabSelected="1" zoomScale="150" zoomScaleNormal="150" zoomScalePageLayoutView="150" workbookViewId="0">
      <selection activeCell="B25" sqref="B25"/>
    </sheetView>
  </sheetViews>
  <sheetFormatPr baseColWidth="10" defaultColWidth="8.83203125" defaultRowHeight="14" x14ac:dyDescent="0"/>
  <cols>
    <col min="2" max="2" width="147.5" customWidth="1"/>
  </cols>
  <sheetData>
    <row r="2" spans="2:2">
      <c r="B2" t="s">
        <v>65</v>
      </c>
    </row>
    <row r="3" spans="2:2">
      <c r="B3" t="s">
        <v>66</v>
      </c>
    </row>
    <row r="4" spans="2:2">
      <c r="B4" t="s">
        <v>67</v>
      </c>
    </row>
    <row r="5" spans="2:2">
      <c r="B5" t="s">
        <v>68</v>
      </c>
    </row>
    <row r="6" spans="2:2">
      <c r="B6" t="s">
        <v>69</v>
      </c>
    </row>
    <row r="7" spans="2:2">
      <c r="B7" t="s">
        <v>70</v>
      </c>
    </row>
    <row r="8" spans="2:2">
      <c r="B8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zoomScale="120" zoomScaleNormal="120" zoomScalePageLayoutView="120" workbookViewId="0">
      <selection activeCell="K10" sqref="K10"/>
    </sheetView>
  </sheetViews>
  <sheetFormatPr baseColWidth="10" defaultColWidth="8.83203125" defaultRowHeight="14" x14ac:dyDescent="0"/>
  <cols>
    <col min="1" max="1" width="8.83203125" style="1"/>
    <col min="2" max="2" width="3.1640625" style="1" customWidth="1"/>
    <col min="3" max="3" width="12.6640625" style="1" customWidth="1"/>
    <col min="4" max="4" width="11.83203125" style="1" customWidth="1"/>
    <col min="5" max="7" width="9.83203125" style="1" customWidth="1"/>
    <col min="8" max="8" width="30.33203125" style="1" customWidth="1"/>
    <col min="9" max="9" width="24.83203125" style="1" customWidth="1"/>
    <col min="10" max="11" width="13.33203125" style="1" customWidth="1"/>
    <col min="12" max="12" width="13.33203125" style="2" customWidth="1"/>
    <col min="13" max="16384" width="8.83203125" style="1"/>
  </cols>
  <sheetData>
    <row r="1" spans="3:12" ht="15" thickBot="1"/>
    <row r="2" spans="3:12" ht="14" customHeight="1">
      <c r="C2" s="59" t="s">
        <v>10</v>
      </c>
      <c r="D2" s="64" t="s">
        <v>8</v>
      </c>
      <c r="E2" s="64"/>
      <c r="F2" s="64"/>
      <c r="G2" s="64"/>
      <c r="H2" s="65"/>
    </row>
    <row r="3" spans="3:12">
      <c r="C3" s="60"/>
      <c r="D3" s="3"/>
      <c r="E3" s="4">
        <v>1</v>
      </c>
      <c r="F3" s="5">
        <v>12</v>
      </c>
      <c r="G3" s="5">
        <v>180</v>
      </c>
      <c r="H3" s="22"/>
    </row>
    <row r="4" spans="3:12">
      <c r="C4" s="60"/>
      <c r="D4" s="8">
        <v>0</v>
      </c>
      <c r="E4" s="8">
        <v>120</v>
      </c>
      <c r="F4" s="9">
        <f t="shared" ref="F4:F13" si="0">E4*$F$3</f>
        <v>1440</v>
      </c>
      <c r="G4" s="9">
        <f t="shared" ref="G4:G13" si="1">E4*$G$3</f>
        <v>21600</v>
      </c>
      <c r="H4" s="24" t="s">
        <v>13</v>
      </c>
    </row>
    <row r="5" spans="3:12">
      <c r="C5" s="60"/>
      <c r="D5" s="6">
        <v>1</v>
      </c>
      <c r="E5" s="6">
        <v>140</v>
      </c>
      <c r="F5" s="7">
        <f t="shared" si="0"/>
        <v>1680</v>
      </c>
      <c r="G5" s="7">
        <f t="shared" si="1"/>
        <v>25200</v>
      </c>
      <c r="H5" s="23" t="s">
        <v>11</v>
      </c>
    </row>
    <row r="6" spans="3:12">
      <c r="C6" s="60"/>
      <c r="D6" s="6">
        <v>2</v>
      </c>
      <c r="E6" s="6">
        <v>160</v>
      </c>
      <c r="F6" s="7">
        <f t="shared" si="0"/>
        <v>1920</v>
      </c>
      <c r="G6" s="7">
        <f t="shared" si="1"/>
        <v>28800</v>
      </c>
      <c r="H6" s="23" t="s">
        <v>12</v>
      </c>
    </row>
    <row r="7" spans="3:12">
      <c r="C7" s="60"/>
      <c r="D7" s="6">
        <v>3</v>
      </c>
      <c r="E7" s="6">
        <v>220</v>
      </c>
      <c r="F7" s="7">
        <f t="shared" ref="F7" si="2">E7*$F$3</f>
        <v>2640</v>
      </c>
      <c r="G7" s="7">
        <f t="shared" ref="G7" si="3">E7*$G$3</f>
        <v>39600</v>
      </c>
      <c r="H7" s="23" t="s">
        <v>45</v>
      </c>
    </row>
    <row r="8" spans="3:12">
      <c r="C8" s="60"/>
      <c r="D8" s="8" t="str">
        <f>"2-3"</f>
        <v>2-3</v>
      </c>
      <c r="E8" s="8">
        <v>200</v>
      </c>
      <c r="F8" s="9">
        <f t="shared" si="0"/>
        <v>2400</v>
      </c>
      <c r="G8" s="9">
        <f t="shared" si="1"/>
        <v>36000</v>
      </c>
      <c r="H8" s="24" t="s">
        <v>9</v>
      </c>
    </row>
    <row r="9" spans="3:12">
      <c r="C9" s="60"/>
      <c r="D9" s="10">
        <v>3</v>
      </c>
      <c r="E9" s="10">
        <v>240</v>
      </c>
      <c r="F9" s="11">
        <f t="shared" si="0"/>
        <v>2880</v>
      </c>
      <c r="G9" s="11">
        <f t="shared" si="1"/>
        <v>43200</v>
      </c>
      <c r="H9" s="25" t="s">
        <v>14</v>
      </c>
    </row>
    <row r="10" spans="3:12">
      <c r="C10" s="60"/>
      <c r="D10" s="10">
        <v>4</v>
      </c>
      <c r="E10" s="10">
        <v>280</v>
      </c>
      <c r="F10" s="11">
        <f t="shared" si="0"/>
        <v>3360</v>
      </c>
      <c r="G10" s="11">
        <f t="shared" si="1"/>
        <v>50400</v>
      </c>
      <c r="H10" s="25" t="s">
        <v>15</v>
      </c>
    </row>
    <row r="11" spans="3:12">
      <c r="C11" s="60"/>
      <c r="D11" s="12" t="str">
        <f>"4-5"</f>
        <v>4-5</v>
      </c>
      <c r="E11" s="8">
        <v>300</v>
      </c>
      <c r="F11" s="9">
        <f t="shared" si="0"/>
        <v>3600</v>
      </c>
      <c r="G11" s="9">
        <f t="shared" si="1"/>
        <v>54000</v>
      </c>
      <c r="H11" s="24" t="s">
        <v>9</v>
      </c>
    </row>
    <row r="12" spans="3:12">
      <c r="C12" s="60"/>
      <c r="D12" s="13">
        <v>5</v>
      </c>
      <c r="E12" s="13">
        <v>320</v>
      </c>
      <c r="F12" s="14">
        <f t="shared" si="0"/>
        <v>3840</v>
      </c>
      <c r="G12" s="14">
        <f t="shared" si="1"/>
        <v>57600</v>
      </c>
      <c r="H12" s="26" t="s">
        <v>16</v>
      </c>
    </row>
    <row r="13" spans="3:12" ht="15" thickBot="1">
      <c r="C13" s="61"/>
      <c r="D13" s="27">
        <v>6</v>
      </c>
      <c r="E13" s="27">
        <v>360</v>
      </c>
      <c r="F13" s="28">
        <f t="shared" si="0"/>
        <v>4320</v>
      </c>
      <c r="G13" s="28">
        <f t="shared" si="1"/>
        <v>64800</v>
      </c>
      <c r="H13" s="29" t="s">
        <v>17</v>
      </c>
    </row>
    <row r="14" spans="3:12" s="18" customFormat="1" ht="17" customHeight="1" thickBot="1">
      <c r="C14" s="15"/>
      <c r="D14" s="16"/>
      <c r="E14" s="16"/>
      <c r="F14" s="17"/>
      <c r="G14" s="17"/>
      <c r="L14" s="19"/>
    </row>
    <row r="15" spans="3:12">
      <c r="C15" s="21"/>
      <c r="D15" s="64" t="s">
        <v>55</v>
      </c>
      <c r="E15" s="64"/>
      <c r="F15" s="64"/>
      <c r="G15" s="64"/>
      <c r="H15" s="64"/>
      <c r="I15" s="65"/>
      <c r="L15" s="1"/>
    </row>
    <row r="16" spans="3:12" ht="70">
      <c r="C16" s="62" t="s">
        <v>40</v>
      </c>
      <c r="D16" s="20"/>
      <c r="E16" s="58" t="s">
        <v>56</v>
      </c>
      <c r="F16" s="58" t="s">
        <v>57</v>
      </c>
      <c r="G16" s="58" t="s">
        <v>58</v>
      </c>
      <c r="H16" s="74" t="s">
        <v>59</v>
      </c>
      <c r="I16" s="75"/>
      <c r="L16" s="1"/>
    </row>
    <row r="17" spans="3:12" ht="14" customHeight="1">
      <c r="C17" s="62"/>
      <c r="D17" s="43" t="s">
        <v>0</v>
      </c>
      <c r="E17" s="44">
        <v>3.5000000000000003E-2</v>
      </c>
      <c r="F17" s="44">
        <f>E17*1.6</f>
        <v>5.6000000000000008E-2</v>
      </c>
      <c r="G17" s="44">
        <v>3.5000000000000003E-2</v>
      </c>
      <c r="H17" s="74"/>
      <c r="I17" s="75"/>
      <c r="L17" s="1"/>
    </row>
    <row r="18" spans="3:12" ht="15" customHeight="1">
      <c r="C18" s="62"/>
      <c r="D18" s="45" t="s">
        <v>1</v>
      </c>
      <c r="E18" s="46">
        <v>3.2000000000000001E-2</v>
      </c>
      <c r="F18" s="46">
        <f t="shared" ref="F18:F27" si="4">E18*1.6</f>
        <v>5.1200000000000002E-2</v>
      </c>
      <c r="G18" s="46">
        <v>3.2000000000000001E-2</v>
      </c>
      <c r="H18" s="74"/>
      <c r="I18" s="75"/>
      <c r="L18" s="1"/>
    </row>
    <row r="19" spans="3:12" ht="15" customHeight="1">
      <c r="C19" s="62"/>
      <c r="D19" s="43" t="s">
        <v>2</v>
      </c>
      <c r="E19" s="44">
        <v>2.5999999999999999E-2</v>
      </c>
      <c r="F19" s="44">
        <f t="shared" si="4"/>
        <v>4.1599999999999998E-2</v>
      </c>
      <c r="G19" s="44">
        <v>2.5999999999999999E-2</v>
      </c>
      <c r="H19" s="74"/>
      <c r="I19" s="75"/>
      <c r="L19" s="1"/>
    </row>
    <row r="20" spans="3:12" ht="15" customHeight="1">
      <c r="C20" s="62"/>
      <c r="D20" s="45" t="s">
        <v>3</v>
      </c>
      <c r="E20" s="46">
        <v>1.9E-2</v>
      </c>
      <c r="F20" s="46">
        <f t="shared" si="4"/>
        <v>3.04E-2</v>
      </c>
      <c r="G20" s="46">
        <v>1.9E-2</v>
      </c>
      <c r="H20" s="74"/>
      <c r="I20" s="75"/>
      <c r="L20" s="1"/>
    </row>
    <row r="21" spans="3:12" ht="15" customHeight="1">
      <c r="C21" s="62"/>
      <c r="D21" s="43" t="s">
        <v>4</v>
      </c>
      <c r="E21" s="44">
        <v>1.55E-2</v>
      </c>
      <c r="F21" s="44">
        <f t="shared" si="4"/>
        <v>2.4800000000000003E-2</v>
      </c>
      <c r="G21" s="44">
        <v>1.55E-2</v>
      </c>
      <c r="H21" s="74"/>
      <c r="I21" s="75"/>
      <c r="L21" s="1"/>
    </row>
    <row r="22" spans="3:12" ht="15" customHeight="1">
      <c r="C22" s="62"/>
      <c r="D22" s="45" t="s">
        <v>5</v>
      </c>
      <c r="E22" s="46">
        <v>1.2999999999999999E-2</v>
      </c>
      <c r="F22" s="46">
        <f t="shared" si="4"/>
        <v>2.0799999999999999E-2</v>
      </c>
      <c r="G22" s="46">
        <v>1.2999999999999999E-2</v>
      </c>
      <c r="H22" s="74"/>
      <c r="I22" s="75"/>
      <c r="L22" s="1"/>
    </row>
    <row r="23" spans="3:12" ht="15" customHeight="1">
      <c r="C23" s="62"/>
      <c r="D23" s="43" t="s">
        <v>6</v>
      </c>
      <c r="E23" s="44">
        <v>1.0999999999999999E-2</v>
      </c>
      <c r="F23" s="44">
        <f t="shared" si="4"/>
        <v>1.7600000000000001E-2</v>
      </c>
      <c r="G23" s="44">
        <v>1.0999999999999999E-2</v>
      </c>
      <c r="H23" s="74"/>
      <c r="I23" s="75"/>
      <c r="L23" s="1"/>
    </row>
    <row r="24" spans="3:12" ht="16" customHeight="1">
      <c r="C24" s="62"/>
      <c r="D24" s="45" t="s">
        <v>7</v>
      </c>
      <c r="E24" s="46">
        <v>9.4999999999999998E-3</v>
      </c>
      <c r="F24" s="46">
        <f t="shared" si="4"/>
        <v>1.52E-2</v>
      </c>
      <c r="G24" s="46">
        <v>9.4999999999999998E-3</v>
      </c>
      <c r="H24" s="74"/>
      <c r="I24" s="75"/>
      <c r="L24" s="1"/>
    </row>
    <row r="25" spans="3:12" ht="15" customHeight="1">
      <c r="C25" s="62"/>
      <c r="D25" s="43" t="s">
        <v>18</v>
      </c>
      <c r="E25" s="44">
        <v>8.9999999999999993E-3</v>
      </c>
      <c r="F25" s="44">
        <f t="shared" si="4"/>
        <v>1.44E-2</v>
      </c>
      <c r="G25" s="44">
        <v>8.9999999999999993E-3</v>
      </c>
      <c r="H25" s="74"/>
      <c r="I25" s="75"/>
      <c r="L25" s="1"/>
    </row>
    <row r="26" spans="3:12" ht="15" customHeight="1">
      <c r="C26" s="62"/>
      <c r="D26" s="45" t="s">
        <v>19</v>
      </c>
      <c r="E26" s="46">
        <v>8.5000000000000006E-3</v>
      </c>
      <c r="F26" s="46">
        <f t="shared" si="4"/>
        <v>1.3600000000000001E-2</v>
      </c>
      <c r="G26" s="46">
        <v>8.5000000000000006E-3</v>
      </c>
      <c r="H26" s="74"/>
      <c r="I26" s="75"/>
      <c r="L26" s="1"/>
    </row>
    <row r="27" spans="3:12" ht="15" thickBot="1">
      <c r="C27" s="63"/>
      <c r="D27" s="47" t="s">
        <v>20</v>
      </c>
      <c r="E27" s="48">
        <v>8.0000000000000002E-3</v>
      </c>
      <c r="F27" s="48">
        <f t="shared" si="4"/>
        <v>1.2800000000000001E-2</v>
      </c>
      <c r="G27" s="48">
        <v>8.0000000000000002E-3</v>
      </c>
      <c r="H27" s="76"/>
      <c r="I27" s="77"/>
      <c r="L27" s="1"/>
    </row>
    <row r="29" spans="3:12" ht="15" thickBot="1"/>
    <row r="30" spans="3:12">
      <c r="D30" s="73" t="s">
        <v>21</v>
      </c>
      <c r="E30" s="64"/>
      <c r="F30" s="64"/>
      <c r="G30" s="64"/>
      <c r="H30" s="64"/>
      <c r="I30" s="65"/>
    </row>
    <row r="31" spans="3:12" ht="21.75" customHeight="1">
      <c r="D31" s="30" t="s">
        <v>29</v>
      </c>
      <c r="E31" s="31" t="s">
        <v>28</v>
      </c>
      <c r="F31" s="32"/>
      <c r="G31" s="31" t="s">
        <v>27</v>
      </c>
      <c r="H31" s="31" t="s">
        <v>46</v>
      </c>
      <c r="I31" s="75" t="s">
        <v>44</v>
      </c>
    </row>
    <row r="32" spans="3:12" ht="21.75" customHeight="1">
      <c r="D32" s="33" t="s">
        <v>25</v>
      </c>
      <c r="E32" s="34" t="s">
        <v>22</v>
      </c>
      <c r="F32" s="34"/>
      <c r="G32" s="35" t="s">
        <v>30</v>
      </c>
      <c r="H32" s="36" t="s">
        <v>60</v>
      </c>
      <c r="I32" s="75"/>
    </row>
    <row r="33" spans="2:9" ht="21.75" customHeight="1">
      <c r="D33" s="37" t="s">
        <v>25</v>
      </c>
      <c r="E33" s="32" t="s">
        <v>23</v>
      </c>
      <c r="F33" s="32"/>
      <c r="G33" s="38" t="s">
        <v>30</v>
      </c>
      <c r="H33" s="39" t="s">
        <v>61</v>
      </c>
      <c r="I33" s="75"/>
    </row>
    <row r="34" spans="2:9" ht="21.75" customHeight="1">
      <c r="D34" s="33" t="s">
        <v>26</v>
      </c>
      <c r="E34" s="34" t="s">
        <v>24</v>
      </c>
      <c r="F34" s="34"/>
      <c r="G34" s="35" t="s">
        <v>31</v>
      </c>
      <c r="H34" s="36" t="s">
        <v>60</v>
      </c>
      <c r="I34" s="75"/>
    </row>
    <row r="35" spans="2:9" ht="21.75" customHeight="1" thickBot="1">
      <c r="D35" s="41"/>
      <c r="E35" s="42"/>
      <c r="F35" s="42"/>
      <c r="G35" s="42"/>
      <c r="H35" s="42"/>
      <c r="I35" s="77"/>
    </row>
    <row r="36" spans="2:9" ht="15" thickBot="1"/>
    <row r="37" spans="2:9" ht="14" customHeight="1">
      <c r="D37" s="70" t="s">
        <v>62</v>
      </c>
      <c r="E37" s="71"/>
      <c r="F37" s="71"/>
      <c r="G37" s="71"/>
      <c r="H37" s="71"/>
      <c r="I37" s="72"/>
    </row>
    <row r="38" spans="2:9">
      <c r="D38" s="52" t="s">
        <v>33</v>
      </c>
      <c r="E38" s="53"/>
      <c r="F38" s="53" t="s">
        <v>38</v>
      </c>
      <c r="G38" s="53"/>
      <c r="H38" s="66" t="s">
        <v>32</v>
      </c>
      <c r="I38" s="67"/>
    </row>
    <row r="39" spans="2:9">
      <c r="D39" s="52"/>
      <c r="E39" s="53" t="s">
        <v>34</v>
      </c>
      <c r="F39" s="53"/>
      <c r="G39" s="54">
        <v>0.1</v>
      </c>
      <c r="H39" s="66"/>
      <c r="I39" s="67"/>
    </row>
    <row r="40" spans="2:9">
      <c r="D40" s="52"/>
      <c r="E40" s="53" t="s">
        <v>35</v>
      </c>
      <c r="F40" s="53"/>
      <c r="G40" s="54">
        <v>0.15</v>
      </c>
      <c r="H40" s="66"/>
      <c r="I40" s="67"/>
    </row>
    <row r="41" spans="2:9">
      <c r="D41" s="52"/>
      <c r="E41" s="53" t="s">
        <v>36</v>
      </c>
      <c r="F41" s="53"/>
      <c r="G41" s="54">
        <v>0.2</v>
      </c>
      <c r="H41" s="66"/>
      <c r="I41" s="67"/>
    </row>
    <row r="42" spans="2:9" ht="15" thickBot="1">
      <c r="D42" s="55"/>
      <c r="E42" s="56" t="s">
        <v>37</v>
      </c>
      <c r="F42" s="56"/>
      <c r="G42" s="57">
        <v>0.25</v>
      </c>
      <c r="H42" s="68"/>
      <c r="I42" s="69"/>
    </row>
    <row r="44" spans="2:9" ht="15" thickBot="1"/>
    <row r="45" spans="2:9">
      <c r="B45" s="80" t="s">
        <v>39</v>
      </c>
      <c r="C45" s="81"/>
      <c r="D45" s="81"/>
      <c r="E45" s="81"/>
      <c r="F45" s="81"/>
      <c r="G45" s="81"/>
      <c r="H45" s="81"/>
      <c r="I45" s="82"/>
    </row>
    <row r="46" spans="2:9">
      <c r="B46" s="78" t="s">
        <v>48</v>
      </c>
      <c r="C46" s="79"/>
      <c r="D46" s="79"/>
      <c r="E46" s="79"/>
      <c r="F46" s="79"/>
      <c r="G46" s="79"/>
      <c r="H46" s="74" t="s">
        <v>64</v>
      </c>
      <c r="I46" s="75"/>
    </row>
    <row r="47" spans="2:9" ht="14" customHeight="1">
      <c r="B47" s="40"/>
      <c r="C47" s="49" t="s">
        <v>52</v>
      </c>
      <c r="D47" s="49" t="s">
        <v>53</v>
      </c>
      <c r="E47" s="49" t="s">
        <v>49</v>
      </c>
      <c r="F47" s="49" t="s">
        <v>51</v>
      </c>
      <c r="G47" s="49" t="s">
        <v>54</v>
      </c>
      <c r="H47" s="74"/>
      <c r="I47" s="75"/>
    </row>
    <row r="48" spans="2:9">
      <c r="B48" s="50" t="s">
        <v>41</v>
      </c>
      <c r="C48" s="51">
        <v>10</v>
      </c>
      <c r="D48" s="51">
        <v>15</v>
      </c>
      <c r="E48" s="51">
        <v>20</v>
      </c>
      <c r="F48" s="51">
        <v>25</v>
      </c>
      <c r="G48" s="51">
        <v>30</v>
      </c>
      <c r="H48" s="74"/>
      <c r="I48" s="75"/>
    </row>
    <row r="49" spans="2:9">
      <c r="B49" s="40" t="s">
        <v>42</v>
      </c>
      <c r="C49" s="32">
        <v>5</v>
      </c>
      <c r="D49" s="32">
        <v>10</v>
      </c>
      <c r="E49" s="32">
        <v>15</v>
      </c>
      <c r="F49" s="32">
        <v>15</v>
      </c>
      <c r="G49" s="32">
        <v>20</v>
      </c>
      <c r="H49" s="74"/>
      <c r="I49" s="75"/>
    </row>
    <row r="50" spans="2:9">
      <c r="B50" s="50" t="s">
        <v>43</v>
      </c>
      <c r="C50" s="51">
        <v>3</v>
      </c>
      <c r="D50" s="51">
        <v>5</v>
      </c>
      <c r="E50" s="51">
        <v>10</v>
      </c>
      <c r="F50" s="51">
        <v>10</v>
      </c>
      <c r="G50" s="51">
        <v>10</v>
      </c>
      <c r="H50" s="74"/>
      <c r="I50" s="75"/>
    </row>
    <row r="51" spans="2:9">
      <c r="B51" s="78" t="s">
        <v>47</v>
      </c>
      <c r="C51" s="79"/>
      <c r="D51" s="79"/>
      <c r="E51" s="79"/>
      <c r="F51" s="79"/>
      <c r="G51" s="79"/>
      <c r="H51" s="74"/>
      <c r="I51" s="75"/>
    </row>
    <row r="52" spans="2:9" ht="14" customHeight="1">
      <c r="B52" s="40"/>
      <c r="C52" s="49" t="s">
        <v>63</v>
      </c>
      <c r="D52" s="49" t="s">
        <v>53</v>
      </c>
      <c r="E52" s="49" t="s">
        <v>49</v>
      </c>
      <c r="F52" s="49" t="s">
        <v>50</v>
      </c>
      <c r="G52" s="49" t="s">
        <v>54</v>
      </c>
      <c r="H52" s="74"/>
      <c r="I52" s="75"/>
    </row>
    <row r="53" spans="2:9">
      <c r="B53" s="50" t="s">
        <v>41</v>
      </c>
      <c r="C53" s="51">
        <v>10</v>
      </c>
      <c r="D53" s="51">
        <v>15</v>
      </c>
      <c r="E53" s="51">
        <v>20</v>
      </c>
      <c r="F53" s="51">
        <v>25</v>
      </c>
      <c r="G53" s="51">
        <v>30</v>
      </c>
      <c r="H53" s="74"/>
      <c r="I53" s="75"/>
    </row>
    <row r="54" spans="2:9">
      <c r="B54" s="40" t="s">
        <v>42</v>
      </c>
      <c r="C54" s="32">
        <v>5</v>
      </c>
      <c r="D54" s="32">
        <v>10</v>
      </c>
      <c r="E54" s="32">
        <v>15</v>
      </c>
      <c r="F54" s="32">
        <v>15</v>
      </c>
      <c r="G54" s="32">
        <v>20</v>
      </c>
      <c r="H54" s="74"/>
      <c r="I54" s="75"/>
    </row>
    <row r="55" spans="2:9">
      <c r="B55" s="50" t="s">
        <v>43</v>
      </c>
      <c r="C55" s="51">
        <v>3</v>
      </c>
      <c r="D55" s="51">
        <v>5</v>
      </c>
      <c r="E55" s="51">
        <v>10</v>
      </c>
      <c r="F55" s="51">
        <v>10</v>
      </c>
      <c r="G55" s="51">
        <v>10</v>
      </c>
      <c r="H55" s="74"/>
      <c r="I55" s="75"/>
    </row>
    <row r="56" spans="2:9">
      <c r="B56" s="40"/>
      <c r="C56" s="32"/>
      <c r="D56" s="32"/>
      <c r="E56" s="32"/>
      <c r="F56" s="32"/>
      <c r="G56" s="32"/>
      <c r="H56" s="74"/>
      <c r="I56" s="75"/>
    </row>
    <row r="57" spans="2:9">
      <c r="B57" s="50"/>
      <c r="C57" s="51"/>
      <c r="D57" s="51"/>
      <c r="E57" s="51"/>
      <c r="F57" s="51"/>
      <c r="G57" s="51"/>
      <c r="H57" s="74"/>
      <c r="I57" s="75"/>
    </row>
    <row r="58" spans="2:9" ht="15" thickBot="1">
      <c r="B58" s="41"/>
      <c r="C58" s="42"/>
      <c r="D58" s="42"/>
      <c r="E58" s="42"/>
      <c r="F58" s="42"/>
      <c r="G58" s="42"/>
      <c r="H58" s="76"/>
      <c r="I58" s="77"/>
    </row>
  </sheetData>
  <mergeCells count="13">
    <mergeCell ref="B51:G51"/>
    <mergeCell ref="B46:G46"/>
    <mergeCell ref="H46:I58"/>
    <mergeCell ref="I31:I35"/>
    <mergeCell ref="B45:I45"/>
    <mergeCell ref="C2:C13"/>
    <mergeCell ref="C16:C27"/>
    <mergeCell ref="D2:H2"/>
    <mergeCell ref="H38:I42"/>
    <mergeCell ref="D37:I37"/>
    <mergeCell ref="D30:I30"/>
    <mergeCell ref="D15:I15"/>
    <mergeCell ref="H16:I27"/>
  </mergeCells>
  <phoneticPr fontId="8" type="noConversion"/>
  <pageMargins left="0" right="0" top="0" bottom="0" header="0" footer="0"/>
  <pageSetup paperSize="9" scale="8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Описание блока ЗП</vt:lpstr>
      <vt:lpstr>Таблица_Фикс и бонус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2015-11-19T07:16:38Z</cp:lastPrinted>
  <dcterms:created xsi:type="dcterms:W3CDTF">2006-09-16T00:00:00Z</dcterms:created>
  <dcterms:modified xsi:type="dcterms:W3CDTF">2015-11-24T06:33:21Z</dcterms:modified>
</cp:coreProperties>
</file>