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ushuncheg\Google Диск\RS\Клиенты\Рязанцев\АЛВАС\2 этап\"/>
    </mc:Choice>
  </mc:AlternateContent>
  <bookViews>
    <workbookView xWindow="0" yWindow="0" windowWidth="30720" windowHeight="137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5" i="1" l="1"/>
  <c r="J15" i="1" s="1"/>
  <c r="M15" i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3" i="1"/>
  <c r="J3" i="1" s="1"/>
  <c r="M4" i="1"/>
  <c r="M5" i="1"/>
  <c r="L5" i="1" s="1"/>
  <c r="M6" i="1"/>
  <c r="L6" i="1" s="1"/>
  <c r="M7" i="1"/>
  <c r="L7" i="1" s="1"/>
  <c r="M8" i="1"/>
  <c r="L8" i="1" s="1"/>
  <c r="M9" i="1"/>
  <c r="L9" i="1" s="1"/>
  <c r="M10" i="1"/>
  <c r="M11" i="1"/>
  <c r="M12" i="1"/>
  <c r="M13" i="1"/>
  <c r="M14" i="1"/>
  <c r="M3" i="1"/>
  <c r="L3" i="1" s="1"/>
  <c r="L15" i="1" l="1"/>
  <c r="L10" i="1"/>
  <c r="L11" i="1"/>
  <c r="L12" i="1"/>
  <c r="L13" i="1"/>
  <c r="L14" i="1"/>
  <c r="L4" i="1"/>
  <c r="G17" i="1"/>
  <c r="G16" i="1"/>
  <c r="L16" i="1" l="1"/>
  <c r="M16" i="1" l="1"/>
  <c r="J16" i="1"/>
</calcChain>
</file>

<file path=xl/sharedStrings.xml><?xml version="1.0" encoding="utf-8"?>
<sst xmlns="http://schemas.openxmlformats.org/spreadsheetml/2006/main" count="46" uniqueCount="41">
  <si>
    <t>Кол-во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</si>
  <si>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</si>
  <si>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</si>
  <si>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</si>
  <si>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</si>
  <si>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</si>
  <si>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</si>
  <si>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</si>
  <si>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</si>
  <si>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</si>
  <si>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</si>
  <si>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НДС</t>
  </si>
  <si>
    <t>Ставка НДС</t>
  </si>
  <si>
    <t>Цена без НДС</t>
  </si>
  <si>
    <t>Сумма без НДС</t>
  </si>
  <si>
    <t>Сумма с НДС</t>
  </si>
  <si>
    <t>строк базовых товаров:</t>
  </si>
  <si>
    <t>№</t>
  </si>
  <si>
    <t>Набор</t>
  </si>
  <si>
    <t>Итого позиций</t>
  </si>
  <si>
    <t>Подвал</t>
  </si>
  <si>
    <t>с итогами</t>
  </si>
  <si>
    <t>Ñ</t>
  </si>
  <si>
    <t>Цена с НДС</t>
  </si>
  <si>
    <t>Артикул</t>
  </si>
  <si>
    <t>UNA46-АНПЗ-1</t>
  </si>
  <si>
    <t>BKA106-АНПЗ-8</t>
  </si>
  <si>
    <t>Номенклатура</t>
  </si>
  <si>
    <t>Набор 1</t>
  </si>
  <si>
    <t>Набор 2</t>
  </si>
  <si>
    <t>Просто номенклатура</t>
  </si>
  <si>
    <t>Комплектующая 1 Набора 1</t>
  </si>
  <si>
    <t>Комплектующая 2 Набора 1</t>
  </si>
  <si>
    <t>Комплектующая 3 Набора 1</t>
  </si>
  <si>
    <t>Комплектующая 4 Набора 1</t>
  </si>
  <si>
    <t>Комплектующая 5 Набора 1</t>
  </si>
  <si>
    <t>Комплектующая 1 Набора 2</t>
  </si>
  <si>
    <t>Комплектующая 2 Набора 2</t>
  </si>
  <si>
    <t>Комплектующая 3 Набора 2</t>
  </si>
  <si>
    <t>Комплектующая 4 Набора 2</t>
  </si>
  <si>
    <t>Комплектующая 5 Набора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</si>
</sst>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b/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1" fillId="0" borderId="0" xfId="0" applyFont="1"/>
    <xf numFmtId="4" fontId="1" fillId="0" borderId="0" xfId="0" applyNumberFormat="1" applyFont="1"/>
    <xf numFmtId="4" fontId="2" fillId="0" borderId="0" xfId="0" applyNumberFormat="1" applyFont="1"/>
    <xf numFmtId="0" fontId="1" fillId="0" borderId="0" xfId="0" applyNumberFormat="1" applyFont="1" applyAlignment="1"/>
    <xf numFmtId="0" fontId="0" fillId="0" borderId="1" xfId="0" applyBorder="1"/>
    <xf numFmtId="0" fontId="0" fillId="0" borderId="3" xfId="0" applyBorder="1"/>
    <xf numFmtId="0" fontId="3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 wrapText="1"/>
    </xf>
    <xf numFmtId="0" fontId="1" fillId="2" borderId="0" xfId="0" applyFont="1" applyFill="1"/>
    <xf numFmtId="4" fontId="1" fillId="2" borderId="0" xfId="0" applyNumberFormat="1" applyFont="1" applyFill="1"/>
    <xf numFmtId="0" fontId="1" fillId="2" borderId="0" xfId="0" applyNumberFormat="1" applyFont="1" applyFill="1" applyAlignment="1"/>
    <xf numFmtId="49" fontId="0" fillId="2" borderId="0" xfId="0" applyNumberFormat="1" applyFill="1" applyAlignment="1">
      <alignment horizontal="right"/>
    </xf>
    <xf numFmtId="49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2" xfId="0" applyFill="1" applyBorder="1"/>
    <xf numFmtId="164" fontId="0" fillId="2" borderId="2" xfId="0" applyNumberFormat="1" applyFill="1" applyBorder="1"/>
    <xf numFmtId="4" fontId="0" fillId="2" borderId="2" xfId="0" applyNumberFormat="1" applyFill="1" applyBorder="1"/>
    <xf numFmtId="0" fontId="0" fillId="2" borderId="4" xfId="0" applyNumberFormat="1" applyFill="1" applyBorder="1"/>
    <xf numFmtId="0" fontId="0" fillId="2" borderId="4" xfId="0" applyFill="1" applyBorder="1" applyAlignment="1">
      <alignment horizontal="right"/>
    </xf>
    <xf numFmtId="0" fontId="0" fillId="2" borderId="4" xfId="0" applyFill="1" applyBorder="1"/>
    <xf numFmtId="164" fontId="0" fillId="2" borderId="4" xfId="0" applyNumberFormat="1" applyFill="1" applyBorder="1"/>
    <xf numFmtId="0" fontId="0" fillId="0" borderId="0" xfId="0" applyFill="1" applyAlignment="1">
      <alignment horizontal="center" wrapText="1"/>
    </xf>
    <xf numFmtId="9" fontId="1" fillId="0" borderId="0" xfId="0" applyNumberFormat="1" applyFont="1" applyFill="1"/>
    <xf numFmtId="0" fontId="0" fillId="0" borderId="2" xfId="0" applyBorder="1"/>
    <xf numFmtId="0" fontId="0" fillId="0" borderId="4" xfId="0" applyBorder="1"/>
    <xf numFmtId="49" fontId="0" fillId="2" borderId="2" xfId="0" applyNumberFormat="1" applyFill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4" fontId="0" fillId="0" borderId="0" xfId="0" applyNumberFormat="1" applyFont="1"/>
    <xf numFmtId="9" fontId="0" fillId="0" borderId="0" xfId="0" applyNumberFormat="1" applyFont="1" applyFill="1"/>
    <xf numFmtId="4" fontId="0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tabSelected="1" zoomScale="90" zoomScaleNormal="90" workbookViewId="0">
      <selection activeCell="B5" sqref="B5"/>
    </sheetView>
  </sheetViews>
  <sheetFormatPr defaultRowHeight="14.4" x14ac:dyDescent="0.3"/>
  <cols>
    <col min="1" max="1" width="4.5546875" customWidth="1"/>
    <col min="2" max="2" width="28.33203125" customWidth="1"/>
    <col min="3" max="3" width="1.33203125" customWidth="1"/>
    <col min="4" max="4" width="6.44140625" customWidth="1"/>
    <col min="5" max="5" width="15.5546875" customWidth="1"/>
    <col min="6" max="6" width="51.44140625" customWidth="1"/>
    <col min="7" max="7" width="17" customWidth="1"/>
    <col min="8" max="8" width="13.109375" customWidth="1"/>
    <col min="9" max="9" width="15.33203125" customWidth="1"/>
    <col min="10" max="10" width="12.33203125" customWidth="1"/>
    <col min="12" max="12" width="12.88671875" customWidth="1"/>
    <col min="13" max="13" width="12.5546875" customWidth="1"/>
  </cols>
  <sheetData>
    <row r="2" spans="1:13" ht="28.8" x14ac:dyDescent="0.3">
      <c r="A2" s="12" t="s">
        <v>17</v>
      </c>
      <c r="B2" s="11" t="s">
        <v>18</v>
      </c>
      <c r="C2" s="11"/>
      <c r="D2" t="s">
        <v>18</v>
      </c>
      <c r="E2" s="2" t="s">
        <v>24</v>
      </c>
      <c r="F2" s="2" t="s">
        <v>27</v>
      </c>
      <c r="G2" s="2" t="s">
        <v>0</v>
      </c>
      <c r="H2" s="11" t="s">
        <v>23</v>
      </c>
      <c r="I2" s="11" t="s">
        <v>13</v>
      </c>
      <c r="J2" s="11" t="s">
        <v>14</v>
      </c>
      <c r="K2" s="27" t="s">
        <v>12</v>
      </c>
      <c r="L2" s="13" t="s">
        <v>11</v>
      </c>
      <c r="M2" s="11" t="s">
        <v>15</v>
      </c>
    </row>
    <row r="3" spans="1:13" ht="15" customHeight="1" x14ac:dyDescent="0.3">
      <c r="A3" s="16">
        <v>1</v>
      </c>
      <c r="B3" s="7" t="s">
        <v>28</v>
      </c>
      <c r="C3" s="7"/>
      <c r="D3" s="10" t="s">
        <v>22</v>
      </c>
      <c r="E3" s="32" t="s">
        <v>25</v>
      </c>
      <c r="F3" s="4" t="s">
        <v>28</v>
      </c>
      <c r="G3" s="4">
        <v>1</v>
      </c>
      <c r="H3" s="5">
        <v>10000</v>
      </c>
      <c r="I3" s="5">
        <f>H3-H3*0.152542372881355</f>
        <v>8474.57627118645</v>
      </c>
      <c r="J3" s="5">
        <f>G3*I3</f>
        <v>8474.57627118645</v>
      </c>
      <c r="K3" s="28">
        <v>0.18</v>
      </c>
      <c r="L3" s="15">
        <f>M3-J3</f>
        <v>1525.42372881355</v>
      </c>
      <c r="M3" s="5">
        <f>G3*H3</f>
        <v>10000</v>
      </c>
    </row>
    <row r="4" spans="1:13" x14ac:dyDescent="0.3">
      <c r="A4" s="17" t="s">
        <v>1</v>
      </c>
      <c r="D4" s="3"/>
      <c r="E4" s="33">
        <v>13354546</v>
      </c>
      <c r="F4" s="1" t="s">
        <v>31</v>
      </c>
      <c r="G4" s="12">
        <v>1</v>
      </c>
      <c r="H4" s="6">
        <v>3800</v>
      </c>
      <c r="I4" s="34">
        <f t="shared" ref="I4:I15" si="0">H4-H4*0.152542372881355</f>
        <v>3220.3389830508509</v>
      </c>
      <c r="J4" s="34">
        <f t="shared" ref="J4:J15" si="1">G4*I4</f>
        <v>3220.3389830508509</v>
      </c>
      <c r="K4" s="35">
        <v>0.18</v>
      </c>
      <c r="L4" s="36">
        <f t="shared" ref="L4:L15" si="2">M4-J4</f>
        <v>579.66101694914914</v>
      </c>
      <c r="M4" s="34">
        <f t="shared" ref="M4:M15" si="3">G4*H4</f>
        <v>3800</v>
      </c>
    </row>
    <row r="5" spans="1:13" ht="15" customHeight="1" x14ac:dyDescent="0.3">
      <c r="A5" s="17" t="s">
        <v>2</v>
      </c>
      <c r="D5" s="3"/>
      <c r="F5" s="1" t="s">
        <v>32</v>
      </c>
      <c r="G5" s="12">
        <v>2</v>
      </c>
      <c r="H5" s="6">
        <v>600</v>
      </c>
      <c r="I5" s="34">
        <f t="shared" si="0"/>
        <v>508.474576271187</v>
      </c>
      <c r="J5" s="34">
        <f t="shared" si="1"/>
        <v>1016.949152542374</v>
      </c>
      <c r="K5" s="35">
        <v>0.18</v>
      </c>
      <c r="L5" s="36">
        <f t="shared" si="2"/>
        <v>183.05084745762599</v>
      </c>
      <c r="M5" s="34">
        <f t="shared" si="3"/>
        <v>1200</v>
      </c>
    </row>
    <row r="6" spans="1:13" ht="15" customHeight="1" x14ac:dyDescent="0.3">
      <c r="A6" s="17" t="s">
        <v>3</v>
      </c>
      <c r="D6" s="3"/>
      <c r="F6" s="1" t="s">
        <v>33</v>
      </c>
      <c r="G6" s="12">
        <v>2</v>
      </c>
      <c r="H6" s="6">
        <v>500</v>
      </c>
      <c r="I6" s="34">
        <f t="shared" si="0"/>
        <v>423.72881355932248</v>
      </c>
      <c r="J6" s="34">
        <f t="shared" si="1"/>
        <v>847.45762711864495</v>
      </c>
      <c r="K6" s="35">
        <v>0.18</v>
      </c>
      <c r="L6" s="36">
        <f t="shared" si="2"/>
        <v>152.54237288135505</v>
      </c>
      <c r="M6" s="34">
        <f t="shared" si="3"/>
        <v>1000</v>
      </c>
    </row>
    <row r="7" spans="1:13" ht="15" customHeight="1" x14ac:dyDescent="0.3">
      <c r="A7" s="17" t="s">
        <v>4</v>
      </c>
      <c r="D7" s="3"/>
      <c r="F7" s="1" t="s">
        <v>34</v>
      </c>
      <c r="G7" s="12">
        <v>8</v>
      </c>
      <c r="H7" s="6">
        <v>300</v>
      </c>
      <c r="I7" s="34">
        <f t="shared" si="0"/>
        <v>254.2372881355935</v>
      </c>
      <c r="J7" s="34">
        <f t="shared" si="1"/>
        <v>2033.898305084748</v>
      </c>
      <c r="K7" s="35">
        <v>0.18</v>
      </c>
      <c r="L7" s="36">
        <f t="shared" si="2"/>
        <v>366.10169491525198</v>
      </c>
      <c r="M7" s="34">
        <f t="shared" si="3"/>
        <v>2400</v>
      </c>
    </row>
    <row r="8" spans="1:13" x14ac:dyDescent="0.3">
      <c r="A8" s="17" t="s">
        <v>5</v>
      </c>
      <c r="D8" s="3"/>
      <c r="F8" s="1" t="s">
        <v>35</v>
      </c>
      <c r="G8" s="12">
        <v>16</v>
      </c>
      <c r="H8" s="6">
        <v>100</v>
      </c>
      <c r="I8" s="34">
        <f t="shared" si="0"/>
        <v>84.745762711864501</v>
      </c>
      <c r="J8" s="34">
        <f t="shared" si="1"/>
        <v>1355.932203389832</v>
      </c>
      <c r="K8" s="35">
        <v>0.18</v>
      </c>
      <c r="L8" s="36">
        <f t="shared" si="2"/>
        <v>244.06779661016799</v>
      </c>
      <c r="M8" s="34">
        <f t="shared" si="3"/>
        <v>1600</v>
      </c>
    </row>
    <row r="9" spans="1:13" ht="15" customHeight="1" x14ac:dyDescent="0.3">
      <c r="A9" s="14">
        <v>2</v>
      </c>
      <c r="B9" s="7" t="s">
        <v>29</v>
      </c>
      <c r="C9" s="4"/>
      <c r="D9" s="10" t="s">
        <v>22</v>
      </c>
      <c r="E9" s="32" t="s">
        <v>26</v>
      </c>
      <c r="F9" s="4" t="s">
        <v>29</v>
      </c>
      <c r="G9" s="4">
        <v>2</v>
      </c>
      <c r="H9" s="5">
        <v>12000</v>
      </c>
      <c r="I9" s="5">
        <f t="shared" si="0"/>
        <v>10169.49152542374</v>
      </c>
      <c r="J9" s="5">
        <f t="shared" si="1"/>
        <v>20338.983050847481</v>
      </c>
      <c r="K9" s="28">
        <v>0.18</v>
      </c>
      <c r="L9" s="15">
        <f t="shared" si="2"/>
        <v>3661.0169491525194</v>
      </c>
      <c r="M9" s="5">
        <f t="shared" si="3"/>
        <v>24000</v>
      </c>
    </row>
    <row r="10" spans="1:13" x14ac:dyDescent="0.3">
      <c r="A10" s="17" t="s">
        <v>6</v>
      </c>
      <c r="D10" s="3"/>
      <c r="E10" s="33">
        <v>1459896</v>
      </c>
      <c r="F10" s="1" t="s">
        <v>36</v>
      </c>
      <c r="G10" s="12">
        <v>2</v>
      </c>
      <c r="H10" s="6">
        <v>9000</v>
      </c>
      <c r="I10" s="34">
        <f t="shared" si="0"/>
        <v>7627.1186440678048</v>
      </c>
      <c r="J10" s="34">
        <f t="shared" si="1"/>
        <v>15254.23728813561</v>
      </c>
      <c r="K10" s="35">
        <v>0.18</v>
      </c>
      <c r="L10" s="36">
        <f t="shared" si="2"/>
        <v>2745.7627118643904</v>
      </c>
      <c r="M10" s="34">
        <f t="shared" si="3"/>
        <v>18000</v>
      </c>
    </row>
    <row r="11" spans="1:13" ht="15" customHeight="1" x14ac:dyDescent="0.3">
      <c r="A11" s="17" t="s">
        <v>7</v>
      </c>
      <c r="D11" s="3"/>
      <c r="F11" s="1" t="s">
        <v>37</v>
      </c>
      <c r="G11" s="12">
        <v>4</v>
      </c>
      <c r="H11" s="6">
        <v>300</v>
      </c>
      <c r="I11" s="34">
        <f t="shared" si="0"/>
        <v>254.2372881355935</v>
      </c>
      <c r="J11" s="34">
        <f t="shared" si="1"/>
        <v>1016.949152542374</v>
      </c>
      <c r="K11" s="35">
        <v>0.18</v>
      </c>
      <c r="L11" s="36">
        <f t="shared" si="2"/>
        <v>183.05084745762599</v>
      </c>
      <c r="M11" s="34">
        <f t="shared" si="3"/>
        <v>1200</v>
      </c>
    </row>
    <row r="12" spans="1:13" ht="15" customHeight="1" x14ac:dyDescent="0.3">
      <c r="A12" s="17" t="s">
        <v>8</v>
      </c>
      <c r="D12" s="3"/>
      <c r="F12" s="1" t="s">
        <v>38</v>
      </c>
      <c r="G12" s="12">
        <v>4</v>
      </c>
      <c r="H12" s="6">
        <v>500</v>
      </c>
      <c r="I12" s="34">
        <f t="shared" si="0"/>
        <v>423.72881355932248</v>
      </c>
      <c r="J12" s="34">
        <f t="shared" si="1"/>
        <v>1694.9152542372899</v>
      </c>
      <c r="K12" s="35">
        <v>0.18</v>
      </c>
      <c r="L12" s="36">
        <f t="shared" si="2"/>
        <v>305.0847457627101</v>
      </c>
      <c r="M12" s="34">
        <f t="shared" si="3"/>
        <v>2000</v>
      </c>
    </row>
    <row r="13" spans="1:13" ht="15" customHeight="1" x14ac:dyDescent="0.3">
      <c r="A13" s="17" t="s">
        <v>9</v>
      </c>
      <c r="D13" s="3"/>
      <c r="F13" s="1" t="s">
        <v>39</v>
      </c>
      <c r="G13" s="12">
        <v>16</v>
      </c>
      <c r="H13" s="6">
        <v>75</v>
      </c>
      <c r="I13" s="34">
        <f t="shared" si="0"/>
        <v>63.559322033898376</v>
      </c>
      <c r="J13" s="34">
        <f t="shared" si="1"/>
        <v>1016.949152542374</v>
      </c>
      <c r="K13" s="35">
        <v>0.18</v>
      </c>
      <c r="L13" s="36">
        <f t="shared" si="2"/>
        <v>183.05084745762599</v>
      </c>
      <c r="M13" s="34">
        <f t="shared" si="3"/>
        <v>1200</v>
      </c>
    </row>
    <row r="14" spans="1:13" ht="15" thickBot="1" x14ac:dyDescent="0.35">
      <c r="A14" s="17" t="s">
        <v>10</v>
      </c>
      <c r="B14" s="4"/>
      <c r="C14" s="4"/>
      <c r="D14" s="3"/>
      <c r="F14" s="1" t="s">
        <v>40</v>
      </c>
      <c r="G14" s="12">
        <v>32</v>
      </c>
      <c r="H14" s="6">
        <v>50</v>
      </c>
      <c r="I14" s="34">
        <f t="shared" si="0"/>
        <v>42.37288135593225</v>
      </c>
      <c r="J14" s="34">
        <f t="shared" si="1"/>
        <v>1355.932203389832</v>
      </c>
      <c r="K14" s="35">
        <v>0.18</v>
      </c>
      <c r="L14" s="36">
        <f t="shared" si="2"/>
        <v>244.06779661016799</v>
      </c>
      <c r="M14" s="34">
        <f t="shared" si="3"/>
        <v>1600</v>
      </c>
    </row>
    <row r="15" spans="1:13" ht="15" thickBot="1" x14ac:dyDescent="0.35">
      <c r="A15" s="14">
        <v>3</v>
      </c>
      <c r="B15" s="4" t="s">
        <v>30</v>
      </c>
      <c r="C15" s="4"/>
      <c r="D15" s="3"/>
      <c r="E15" s="4">
        <v>546712</v>
      </c>
      <c r="F15" s="4" t="s">
        <v>30</v>
      </c>
      <c r="G15" s="4">
        <v>1</v>
      </c>
      <c r="H15" s="5">
        <v>2500</v>
      </c>
      <c r="I15" s="5">
        <f t="shared" si="0"/>
        <v>2118.6440677966125</v>
      </c>
      <c r="J15" s="5">
        <f t="shared" si="1"/>
        <v>2118.6440677966125</v>
      </c>
      <c r="K15" s="28">
        <v>0.18</v>
      </c>
      <c r="L15" s="15">
        <f t="shared" si="2"/>
        <v>381.35593220338751</v>
      </c>
      <c r="M15" s="5">
        <f t="shared" si="3"/>
        <v>2500</v>
      </c>
    </row>
    <row r="16" spans="1:13" ht="15" thickTop="1" x14ac:dyDescent="0.3">
      <c r="A16" s="8"/>
      <c r="B16" s="29"/>
      <c r="C16" s="31" t="s">
        <v>20</v>
      </c>
      <c r="D16" s="18"/>
      <c r="E16" s="18"/>
      <c r="F16" s="19" t="s">
        <v>19</v>
      </c>
      <c r="G16" s="20">
        <f>A15</f>
        <v>3</v>
      </c>
      <c r="H16" s="21"/>
      <c r="I16" s="20"/>
      <c r="J16" s="22">
        <f>J3+J9+J15</f>
        <v>30932.203389830542</v>
      </c>
      <c r="K16" s="20"/>
      <c r="L16" s="22">
        <f>L3+L9+L15</f>
        <v>5567.7966101694565</v>
      </c>
      <c r="M16" s="22">
        <f>M3+M9+M15</f>
        <v>36500</v>
      </c>
    </row>
    <row r="17" spans="1:13" ht="15" thickBot="1" x14ac:dyDescent="0.35">
      <c r="A17" s="9"/>
      <c r="B17" s="30"/>
      <c r="C17" s="23" t="s">
        <v>21</v>
      </c>
      <c r="D17" s="23"/>
      <c r="E17" s="23"/>
      <c r="F17" s="24" t="s">
        <v>16</v>
      </c>
      <c r="G17" s="25">
        <f>ROWS(G4:G8)+ROWS(G10:G14)+ROWS(G15)</f>
        <v>11</v>
      </c>
      <c r="H17" s="26"/>
      <c r="I17" s="25"/>
      <c r="J17" s="25"/>
      <c r="K17" s="25"/>
      <c r="L17" s="25"/>
      <c r="M17" s="25"/>
    </row>
    <row r="18" spans="1:13" ht="15" thickTop="1" x14ac:dyDescent="0.3"/>
  </sheetData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Батышев</dc:creator>
  <cp:lastModifiedBy>Shushuncheg</cp:lastModifiedBy>
  <dcterms:created xsi:type="dcterms:W3CDTF">2015-09-24T16:08:31Z</dcterms:created>
  <dcterms:modified xsi:type="dcterms:W3CDTF">2015-12-03T07:30:11Z</dcterms:modified>
</cp:coreProperties>
</file>