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D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D12" i="1"/>
  <c r="B12" i="1"/>
  <c r="G11" i="1"/>
  <c r="F11" i="1"/>
  <c r="E11" i="1"/>
  <c r="D11" i="1"/>
  <c r="C11" i="1"/>
  <c r="B11" i="1"/>
  <c r="G10" i="1"/>
  <c r="D10" i="1"/>
  <c r="B10" i="1"/>
  <c r="G9" i="1"/>
  <c r="B9" i="1"/>
  <c r="D8" i="1"/>
  <c r="B8" i="1"/>
  <c r="F7" i="1"/>
  <c r="D7" i="1"/>
  <c r="C7" i="1"/>
  <c r="B7" i="1"/>
  <c r="F45" i="1"/>
  <c r="E45" i="1" s="1"/>
  <c r="H45" i="1" s="1"/>
  <c r="J42" i="1"/>
  <c r="G42" i="1"/>
  <c r="E42" i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2" i="1"/>
  <c r="H32" i="1" s="1"/>
  <c r="D32" i="1"/>
  <c r="G29" i="1"/>
  <c r="H29" i="1" s="1"/>
  <c r="E29" i="1"/>
  <c r="C29" i="1"/>
  <c r="B29" i="1"/>
  <c r="H28" i="1"/>
  <c r="D28" i="1"/>
  <c r="H27" i="1"/>
  <c r="D27" i="1"/>
  <c r="H24" i="1"/>
  <c r="F24" i="1"/>
  <c r="D24" i="1"/>
  <c r="D29" i="1" l="1"/>
  <c r="H42" i="1"/>
  <c r="F42" i="1"/>
</calcChain>
</file>

<file path=xl/sharedStrings.xml><?xml version="1.0" encoding="utf-8"?>
<sst xmlns="http://schemas.openxmlformats.org/spreadsheetml/2006/main" count="47" uniqueCount="34">
  <si>
    <t>Налоги и взносы (кратко)</t>
  </si>
  <si>
    <t>Период формирования отчета</t>
  </si>
  <si>
    <t>Организация</t>
  </si>
  <si>
    <t>НДФЛ</t>
  </si>
  <si>
    <t>ПФР. Обязат. страхование</t>
  </si>
  <si>
    <t>ФСС</t>
  </si>
  <si>
    <t>ФСС, несч. случаи</t>
  </si>
  <si>
    <t>ФОМС</t>
  </si>
  <si>
    <t>к выплате з/пл + задолженность</t>
  </si>
  <si>
    <t>НДФЛ + задолженность</t>
  </si>
  <si>
    <t>ПФР + задолженность</t>
  </si>
  <si>
    <t>ФСС + задолженность</t>
  </si>
  <si>
    <t>ФСС НС + задолженность</t>
  </si>
  <si>
    <t>ФОМС + задолженность</t>
  </si>
  <si>
    <t>переплата</t>
  </si>
  <si>
    <t>Переплата 3116</t>
  </si>
  <si>
    <t>НДФЛ Адыгея -3440</t>
  </si>
  <si>
    <t>Гор.ключ — 4266</t>
  </si>
  <si>
    <t>Симфероп. -208</t>
  </si>
  <si>
    <t>Август 2016</t>
  </si>
  <si>
    <t>Начислено всего</t>
  </si>
  <si>
    <t>начислено за первую половину</t>
  </si>
  <si>
    <t>начислено за вторую половину</t>
  </si>
  <si>
    <t>выплачено через банк</t>
  </si>
  <si>
    <t>к выплате за август</t>
  </si>
  <si>
    <t>долг за организацией за предыдущий период на руки</t>
  </si>
  <si>
    <t>всего зарплата на руки</t>
  </si>
  <si>
    <t>исполнительный лист</t>
  </si>
  <si>
    <t>долг по НДФЛ предыдущий период</t>
  </si>
  <si>
    <t>долг по уплате ПФР</t>
  </si>
  <si>
    <t>долг по уплате ФСС</t>
  </si>
  <si>
    <t>долг по уплате ФСС НС</t>
  </si>
  <si>
    <t>долг по уплате ФОМС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</si>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</sst>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;[Red]\-0.0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color indexed="57"/>
      <name val="Arial"/>
    </font>
    <font>
      <b/>
      <sz val="12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54"/>
      <name val="Arial"/>
      <family val="2"/>
      <charset val="204"/>
    </font>
    <font>
      <sz val="10"/>
      <color indexed="54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indexed="6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NumberFormat="1" applyFont="1" applyAlignment="1">
      <alignment horizontal="left" vertical="top"/>
    </xf>
    <xf numFmtId="0" fontId="1" fillId="0" borderId="0" xfId="1"/>
    <xf numFmtId="0" fontId="0" fillId="0" borderId="0" xfId="0" applyAlignment="1">
      <alignment wrapText="1"/>
    </xf>
    <xf numFmtId="0" fontId="3" fillId="0" borderId="0" xfId="1" applyNumberFormat="1" applyFont="1" applyFill="1" applyBorder="1" applyAlignment="1">
      <alignment horizontal="left" vertical="top" wrapText="1"/>
    </xf>
    <xf numFmtId="0" fontId="1" fillId="0" borderId="0" xfId="1" applyFill="1" applyBorder="1"/>
    <xf numFmtId="0" fontId="0" fillId="0" borderId="0" xfId="0" applyFill="1" applyBorder="1"/>
    <xf numFmtId="0" fontId="1" fillId="0" borderId="0" xfId="1" applyNumberForma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Fill="1"/>
    <xf numFmtId="0" fontId="7" fillId="0" borderId="1" xfId="0" applyNumberFormat="1" applyFont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right" vertical="top"/>
    </xf>
    <xf numFmtId="0" fontId="4" fillId="0" borderId="1" xfId="0" applyFont="1" applyBorder="1"/>
    <xf numFmtId="0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9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/>
    </xf>
    <xf numFmtId="164" fontId="9" fillId="2" borderId="1" xfId="0" applyNumberFormat="1" applyFont="1" applyFill="1" applyBorder="1" applyAlignment="1">
      <alignment horizontal="right" vertical="top"/>
    </xf>
    <xf numFmtId="165" fontId="9" fillId="0" borderId="1" xfId="0" applyNumberFormat="1" applyFont="1" applyBorder="1" applyAlignment="1">
      <alignment horizontal="right" vertical="top"/>
    </xf>
    <xf numFmtId="0" fontId="9" fillId="0" borderId="1" xfId="0" applyNumberFormat="1" applyFont="1" applyBorder="1" applyAlignment="1">
      <alignment horizontal="right" vertical="top"/>
    </xf>
    <xf numFmtId="0" fontId="9" fillId="0" borderId="1" xfId="0" applyFont="1" applyBorder="1"/>
    <xf numFmtId="2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left" vertical="top"/>
    </xf>
    <xf numFmtId="164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zoomScale="80" zoomScaleNormal="80" workbookViewId="0">
      <selection activeCell="A17" sqref="A17"/>
    </sheetView>
  </sheetViews>
  <sheetFormatPr defaultRowHeight="15" x14ac:dyDescent="0.25"/>
  <cols>
    <col min="1" max="1" width="38.7109375" customWidth="1"/>
    <col min="2" max="2" width="19.85546875" customWidth="1"/>
    <col min="3" max="5" width="14" customWidth="1"/>
    <col min="6" max="6" width="12" customWidth="1"/>
    <col min="8" max="8" width="12.140625" customWidth="1"/>
    <col min="12" max="12" width="13.140625" customWidth="1"/>
  </cols>
  <sheetData>
    <row r="1" spans="1:12" ht="23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 ht="38.25" customHeight="1" x14ac:dyDescent="0.25">
      <c r="A6" s="8" t="s">
        <v>2</v>
      </c>
      <c r="B6" s="8" t="s">
        <v>8</v>
      </c>
      <c r="C6" s="8" t="s">
        <v>9</v>
      </c>
      <c r="D6" s="8" t="s">
        <v>10</v>
      </c>
      <c r="E6" s="8" t="s">
        <v>11</v>
      </c>
      <c r="F6" s="9" t="s">
        <v>12</v>
      </c>
      <c r="G6" s="8" t="s">
        <v>13</v>
      </c>
      <c r="H6" s="10"/>
      <c r="I6" s="10"/>
      <c r="J6" s="10"/>
      <c r="K6" s="10"/>
      <c r="L6" s="11"/>
    </row>
    <row r="7" spans="1:12" x14ac:dyDescent="0.25">
      <c r="A7" s="11">
        <v>1</v>
      </c>
      <c r="B7" s="11">
        <f>H26</f>
        <v>0</v>
      </c>
      <c r="C7" s="11">
        <f>J26+K26</f>
        <v>0</v>
      </c>
      <c r="D7" s="11">
        <f>L26+M26</f>
        <v>0</v>
      </c>
      <c r="E7" s="11"/>
      <c r="F7" s="12">
        <f>P26+Q26</f>
        <v>0</v>
      </c>
      <c r="G7" s="11"/>
      <c r="H7" s="11"/>
      <c r="I7" s="11"/>
      <c r="J7" s="11"/>
      <c r="K7" s="11"/>
      <c r="L7" s="11"/>
    </row>
    <row r="8" spans="1:12" ht="12.75" customHeight="1" x14ac:dyDescent="0.25">
      <c r="A8" s="11">
        <v>2</v>
      </c>
      <c r="B8" s="11">
        <f>H31</f>
        <v>0</v>
      </c>
      <c r="C8" s="11">
        <v>0</v>
      </c>
      <c r="D8" s="11">
        <f>L31+M31</f>
        <v>0</v>
      </c>
      <c r="E8" s="11"/>
      <c r="F8" s="12">
        <v>122.4</v>
      </c>
      <c r="G8" s="11"/>
      <c r="H8" s="11"/>
      <c r="I8" s="11"/>
      <c r="J8" s="11"/>
      <c r="K8" s="11"/>
      <c r="L8" s="11"/>
    </row>
    <row r="9" spans="1:12" x14ac:dyDescent="0.25">
      <c r="A9" s="11">
        <v>3</v>
      </c>
      <c r="B9" s="11">
        <f>H34</f>
        <v>0</v>
      </c>
      <c r="C9" s="11">
        <v>537</v>
      </c>
      <c r="D9" s="11" t="s">
        <v>14</v>
      </c>
      <c r="E9" s="11">
        <v>174</v>
      </c>
      <c r="F9" s="12" t="s">
        <v>14</v>
      </c>
      <c r="G9" s="11">
        <f>R34+S34</f>
        <v>0</v>
      </c>
      <c r="H9" s="11"/>
      <c r="I9" s="11"/>
      <c r="J9" s="11"/>
      <c r="K9" s="11"/>
      <c r="L9" s="11"/>
    </row>
    <row r="10" spans="1:12" ht="26.25" x14ac:dyDescent="0.25">
      <c r="A10" s="11">
        <v>4</v>
      </c>
      <c r="B10" s="11">
        <f>F44+G44</f>
        <v>0</v>
      </c>
      <c r="C10" s="10" t="s">
        <v>15</v>
      </c>
      <c r="D10" s="11">
        <f>L44+M44</f>
        <v>0</v>
      </c>
      <c r="E10" s="11">
        <v>0</v>
      </c>
      <c r="F10" s="12">
        <v>142.9</v>
      </c>
      <c r="G10" s="11">
        <f>R44+S44</f>
        <v>0</v>
      </c>
      <c r="H10" s="11"/>
      <c r="I10" s="11"/>
      <c r="J10" s="11"/>
      <c r="K10" s="11"/>
      <c r="L10" s="11"/>
    </row>
    <row r="11" spans="1:12" x14ac:dyDescent="0.25">
      <c r="A11" s="11">
        <v>5</v>
      </c>
      <c r="B11" s="11">
        <f>H53</f>
        <v>0</v>
      </c>
      <c r="C11" s="11">
        <f>J53+K53</f>
        <v>0</v>
      </c>
      <c r="D11" s="11">
        <f>L53+M53</f>
        <v>0</v>
      </c>
      <c r="E11" s="11">
        <f>N53+O53</f>
        <v>0</v>
      </c>
      <c r="F11" s="12">
        <f>P53+Q53</f>
        <v>0</v>
      </c>
      <c r="G11" s="11">
        <f>R53+S53</f>
        <v>0</v>
      </c>
      <c r="H11" s="11"/>
      <c r="I11" s="11"/>
      <c r="J11" s="11"/>
      <c r="K11" s="11"/>
      <c r="L11" s="11"/>
    </row>
    <row r="12" spans="1:12" s="3" customFormat="1" ht="76.5" customHeight="1" x14ac:dyDescent="0.25">
      <c r="A12" s="11">
        <v>6</v>
      </c>
      <c r="B12" s="11">
        <f>H59</f>
        <v>0</v>
      </c>
      <c r="C12" s="11">
        <v>2340</v>
      </c>
      <c r="D12" s="11">
        <f>L59+M59</f>
        <v>0</v>
      </c>
      <c r="E12" s="11">
        <v>1972</v>
      </c>
      <c r="F12" s="12">
        <v>592</v>
      </c>
      <c r="G12" s="11">
        <v>918</v>
      </c>
      <c r="H12" s="11"/>
      <c r="I12" s="11"/>
      <c r="J12" s="11"/>
      <c r="K12" s="11"/>
      <c r="L12" s="11"/>
    </row>
    <row r="13" spans="1:12" x14ac:dyDescent="0.25">
      <c r="A13" s="11">
        <v>7</v>
      </c>
      <c r="B13" s="11">
        <f>F61+G61</f>
        <v>0</v>
      </c>
      <c r="C13" s="11">
        <f>J61+K61</f>
        <v>0</v>
      </c>
      <c r="D13" s="11">
        <f>L61+M61</f>
        <v>0</v>
      </c>
      <c r="E13" s="11">
        <f>N61+O61</f>
        <v>0</v>
      </c>
      <c r="F13" s="12">
        <f>P61+Q61</f>
        <v>0</v>
      </c>
      <c r="G13" s="11">
        <f>R61+S61</f>
        <v>0</v>
      </c>
      <c r="H13" s="13"/>
      <c r="I13" s="11"/>
      <c r="J13" s="11"/>
      <c r="K13" s="11"/>
      <c r="L13" s="11"/>
    </row>
    <row r="14" spans="1:12" x14ac:dyDescent="0.25">
      <c r="A14" s="11">
        <v>8</v>
      </c>
      <c r="B14" s="11">
        <f>H66</f>
        <v>0</v>
      </c>
      <c r="C14" s="11">
        <f>J66+K66</f>
        <v>0</v>
      </c>
      <c r="D14" s="11">
        <f>L66+M66</f>
        <v>0</v>
      </c>
      <c r="E14" s="11">
        <f>N66+O66</f>
        <v>0</v>
      </c>
      <c r="F14" s="12">
        <f>P66+Q66</f>
        <v>0</v>
      </c>
      <c r="G14" s="11">
        <f>R66+S66</f>
        <v>0</v>
      </c>
      <c r="H14" s="11"/>
      <c r="I14" s="11"/>
      <c r="J14" s="11"/>
      <c r="K14" s="11"/>
      <c r="L14" s="11"/>
    </row>
    <row r="15" spans="1:12" x14ac:dyDescent="0.25">
      <c r="A15" s="11">
        <v>9</v>
      </c>
      <c r="B15" s="11">
        <f>H109</f>
        <v>0</v>
      </c>
      <c r="C15" s="11">
        <v>7914</v>
      </c>
      <c r="D15" s="11">
        <f>L109+M109</f>
        <v>0</v>
      </c>
      <c r="E15" s="11"/>
      <c r="F15" s="12">
        <f>P109+Q109</f>
        <v>0</v>
      </c>
      <c r="G15" s="11"/>
      <c r="H15" s="11" t="s">
        <v>16</v>
      </c>
      <c r="I15" s="11"/>
      <c r="J15" s="11" t="s">
        <v>17</v>
      </c>
      <c r="K15" s="11"/>
      <c r="L15" s="11" t="s">
        <v>18</v>
      </c>
    </row>
    <row r="16" spans="1:12" x14ac:dyDescent="0.25">
      <c r="A16" s="11">
        <v>10</v>
      </c>
      <c r="B16" s="11">
        <v>9144</v>
      </c>
      <c r="C16" s="11">
        <v>936</v>
      </c>
      <c r="D16" s="11">
        <v>2880</v>
      </c>
      <c r="E16" s="11"/>
      <c r="F16" s="12">
        <v>129.6</v>
      </c>
      <c r="G16" s="11"/>
      <c r="H16" s="11"/>
      <c r="I16" s="11"/>
      <c r="J16" s="11"/>
      <c r="K16" s="11"/>
      <c r="L16" s="11"/>
    </row>
    <row r="19" spans="1:19" x14ac:dyDescent="0.25">
      <c r="A19" s="44" t="s">
        <v>1</v>
      </c>
      <c r="B19" s="44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25">
      <c r="A20" s="45" t="s">
        <v>19</v>
      </c>
      <c r="B20" s="45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x14ac:dyDescent="0.25">
      <c r="A21" s="14"/>
      <c r="B21" s="15"/>
      <c r="C21" s="15"/>
      <c r="D21" s="15"/>
      <c r="E21" s="15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02" x14ac:dyDescent="0.25">
      <c r="A22" s="19" t="s">
        <v>2</v>
      </c>
      <c r="B22" s="19" t="s">
        <v>20</v>
      </c>
      <c r="C22" s="19" t="s">
        <v>21</v>
      </c>
      <c r="D22" s="19" t="s">
        <v>22</v>
      </c>
      <c r="E22" s="19" t="s">
        <v>23</v>
      </c>
      <c r="F22" s="20" t="s">
        <v>24</v>
      </c>
      <c r="G22" s="19" t="s">
        <v>25</v>
      </c>
      <c r="H22" s="19" t="s">
        <v>26</v>
      </c>
      <c r="I22" s="19" t="s">
        <v>27</v>
      </c>
      <c r="J22" s="19" t="s">
        <v>3</v>
      </c>
      <c r="K22" s="19" t="s">
        <v>28</v>
      </c>
      <c r="L22" s="19" t="s">
        <v>4</v>
      </c>
      <c r="M22" s="19" t="s">
        <v>29</v>
      </c>
      <c r="N22" s="19" t="s">
        <v>5</v>
      </c>
      <c r="O22" s="19" t="s">
        <v>30</v>
      </c>
      <c r="P22" s="19" t="s">
        <v>6</v>
      </c>
      <c r="Q22" s="19" t="s">
        <v>31</v>
      </c>
      <c r="R22" s="19" t="s">
        <v>7</v>
      </c>
      <c r="S22" s="21" t="s">
        <v>32</v>
      </c>
    </row>
    <row r="23" spans="1:19" x14ac:dyDescent="0.25">
      <c r="A23" s="22">
        <v>1</v>
      </c>
      <c r="B23" s="23"/>
      <c r="C23" s="23"/>
      <c r="D23" s="23"/>
      <c r="E23" s="23"/>
      <c r="F23" s="24"/>
      <c r="G23" s="23"/>
      <c r="H23" s="23"/>
      <c r="I23" s="23"/>
      <c r="J23" s="25"/>
      <c r="K23" s="25"/>
      <c r="L23" s="25"/>
      <c r="M23" s="25"/>
      <c r="N23" s="26"/>
      <c r="O23" s="26"/>
      <c r="P23" s="25"/>
      <c r="Q23" s="25"/>
      <c r="R23" s="26"/>
      <c r="S23" s="27"/>
    </row>
    <row r="24" spans="1:19" x14ac:dyDescent="0.25">
      <c r="A24" s="28" t="s">
        <v>33</v>
      </c>
      <c r="B24" s="29">
        <v>3500</v>
      </c>
      <c r="C24" s="29">
        <v>1400</v>
      </c>
      <c r="D24" s="29">
        <f>B24-C24</f>
        <v>2100</v>
      </c>
      <c r="E24" s="29">
        <v>0</v>
      </c>
      <c r="F24" s="30">
        <f>B24-J24</f>
        <v>3045</v>
      </c>
      <c r="G24" s="29">
        <v>3045</v>
      </c>
      <c r="H24" s="29">
        <f>F24+G24</f>
        <v>6090</v>
      </c>
      <c r="I24" s="29"/>
      <c r="J24" s="31">
        <v>455</v>
      </c>
      <c r="K24" s="31">
        <v>455</v>
      </c>
      <c r="L24" s="31">
        <v>700</v>
      </c>
      <c r="M24" s="31">
        <v>700</v>
      </c>
      <c r="N24" s="32"/>
      <c r="O24" s="32"/>
      <c r="P24" s="31">
        <v>7</v>
      </c>
      <c r="Q24" s="31">
        <v>7</v>
      </c>
      <c r="R24" s="32"/>
      <c r="S24" s="33"/>
    </row>
    <row r="25" spans="1:19" x14ac:dyDescent="0.25">
      <c r="A25" s="22"/>
      <c r="B25" s="23"/>
      <c r="C25" s="23"/>
      <c r="D25" s="23"/>
      <c r="E25" s="23"/>
      <c r="F25" s="24"/>
      <c r="G25" s="23"/>
      <c r="H25" s="23"/>
      <c r="I25" s="23"/>
      <c r="J25" s="25"/>
      <c r="K25" s="25"/>
      <c r="L25" s="25"/>
      <c r="M25" s="25"/>
      <c r="N25" s="26"/>
      <c r="O25" s="26"/>
      <c r="P25" s="25"/>
      <c r="Q25" s="25"/>
      <c r="R25" s="26"/>
      <c r="S25" s="27"/>
    </row>
    <row r="26" spans="1:19" x14ac:dyDescent="0.25">
      <c r="A26" s="22">
        <v>2</v>
      </c>
      <c r="B26" s="23"/>
      <c r="C26" s="23"/>
      <c r="D26" s="23"/>
      <c r="E26" s="23"/>
      <c r="F26" s="24"/>
      <c r="G26" s="23"/>
      <c r="H26" s="23"/>
      <c r="I26" s="23"/>
      <c r="J26" s="23"/>
      <c r="K26" s="23"/>
      <c r="L26" s="23"/>
      <c r="M26" s="23"/>
      <c r="N26" s="26"/>
      <c r="O26" s="26"/>
      <c r="P26" s="25"/>
      <c r="Q26" s="25"/>
      <c r="R26" s="26"/>
      <c r="S26" s="27"/>
    </row>
    <row r="27" spans="1:19" x14ac:dyDescent="0.25">
      <c r="A27" s="28" t="s">
        <v>33</v>
      </c>
      <c r="B27" s="29">
        <v>6500</v>
      </c>
      <c r="C27" s="29">
        <v>2600</v>
      </c>
      <c r="D27" s="29">
        <f>B27-C27</f>
        <v>3900</v>
      </c>
      <c r="E27" s="29">
        <v>5655</v>
      </c>
      <c r="F27" s="30">
        <v>0</v>
      </c>
      <c r="G27" s="29">
        <v>2855</v>
      </c>
      <c r="H27" s="29">
        <f>F27+G27</f>
        <v>2855</v>
      </c>
      <c r="I27" s="29"/>
      <c r="J27" s="31">
        <v>845</v>
      </c>
      <c r="K27" s="31"/>
      <c r="L27" s="29">
        <v>1300</v>
      </c>
      <c r="M27" s="29"/>
      <c r="N27" s="32"/>
      <c r="O27" s="32"/>
      <c r="P27" s="31">
        <v>58.5</v>
      </c>
      <c r="Q27" s="31"/>
      <c r="R27" s="32"/>
      <c r="S27" s="33"/>
    </row>
    <row r="28" spans="1:19" x14ac:dyDescent="0.25">
      <c r="A28" s="28" t="s">
        <v>33</v>
      </c>
      <c r="B28" s="29">
        <v>7100</v>
      </c>
      <c r="C28" s="29">
        <v>2840</v>
      </c>
      <c r="D28" s="29">
        <f>B28-C28</f>
        <v>4260</v>
      </c>
      <c r="E28" s="29">
        <v>6177</v>
      </c>
      <c r="F28" s="30">
        <v>0</v>
      </c>
      <c r="G28" s="29">
        <v>3177</v>
      </c>
      <c r="H28" s="29">
        <f>F28+G28</f>
        <v>3177</v>
      </c>
      <c r="I28" s="29"/>
      <c r="J28" s="31">
        <v>923</v>
      </c>
      <c r="K28" s="31"/>
      <c r="L28" s="29">
        <v>1420</v>
      </c>
      <c r="M28" s="29"/>
      <c r="N28" s="32"/>
      <c r="O28" s="32"/>
      <c r="P28" s="31">
        <v>63.9</v>
      </c>
      <c r="Q28" s="31"/>
      <c r="R28" s="32"/>
      <c r="S28" s="33"/>
    </row>
    <row r="29" spans="1:19" x14ac:dyDescent="0.25">
      <c r="A29" s="34"/>
      <c r="B29" s="35">
        <f>SUM(B27:B28)</f>
        <v>13600</v>
      </c>
      <c r="C29" s="35">
        <f>SUM(C27:C28)</f>
        <v>5440</v>
      </c>
      <c r="D29" s="35">
        <f>SUM(D27:D28)</f>
        <v>8160</v>
      </c>
      <c r="E29" s="35">
        <f>SUM(E27:E28)</f>
        <v>11832</v>
      </c>
      <c r="F29" s="36">
        <v>0</v>
      </c>
      <c r="G29" s="35">
        <f>SUM(G27:G28)</f>
        <v>6032</v>
      </c>
      <c r="H29" s="35">
        <f>F29+G29</f>
        <v>6032</v>
      </c>
      <c r="I29" s="35"/>
      <c r="J29" s="37">
        <v>1768</v>
      </c>
      <c r="K29" s="37"/>
      <c r="L29" s="35">
        <v>2720</v>
      </c>
      <c r="M29" s="35">
        <v>9929.02</v>
      </c>
      <c r="N29" s="38"/>
      <c r="O29" s="38"/>
      <c r="P29" s="37">
        <v>122.4</v>
      </c>
      <c r="Q29" s="37">
        <v>0</v>
      </c>
      <c r="R29" s="38"/>
      <c r="S29" s="39"/>
    </row>
    <row r="30" spans="1:19" x14ac:dyDescent="0.25">
      <c r="A30" s="28"/>
      <c r="B30" s="29"/>
      <c r="C30" s="29"/>
      <c r="D30" s="29"/>
      <c r="E30" s="29"/>
      <c r="F30" s="30"/>
      <c r="G30" s="29"/>
      <c r="H30" s="29"/>
      <c r="I30" s="29"/>
      <c r="J30" s="31"/>
      <c r="K30" s="31"/>
      <c r="L30" s="29"/>
      <c r="M30" s="29"/>
      <c r="N30" s="32"/>
      <c r="O30" s="32"/>
      <c r="P30" s="31"/>
      <c r="Q30" s="31"/>
      <c r="R30" s="32"/>
      <c r="S30" s="33"/>
    </row>
    <row r="31" spans="1:19" x14ac:dyDescent="0.25">
      <c r="A31" s="22">
        <v>3</v>
      </c>
      <c r="B31" s="23"/>
      <c r="C31" s="23"/>
      <c r="D31" s="23"/>
      <c r="E31" s="23"/>
      <c r="F31" s="24"/>
      <c r="G31" s="23"/>
      <c r="H31" s="23"/>
      <c r="I31" s="23"/>
      <c r="J31" s="25"/>
      <c r="K31" s="25"/>
      <c r="L31" s="23"/>
      <c r="M31" s="23"/>
      <c r="N31" s="25"/>
      <c r="O31" s="25"/>
      <c r="P31" s="25"/>
      <c r="Q31" s="25"/>
      <c r="R31" s="25"/>
      <c r="S31" s="27"/>
    </row>
    <row r="32" spans="1:19" x14ac:dyDescent="0.25">
      <c r="A32" s="28" t="s">
        <v>33</v>
      </c>
      <c r="B32" s="29">
        <v>7200</v>
      </c>
      <c r="C32" s="29">
        <v>2880</v>
      </c>
      <c r="D32" s="29">
        <f>B32-C32</f>
        <v>4320</v>
      </c>
      <c r="E32" s="29">
        <v>6264</v>
      </c>
      <c r="F32" s="30">
        <f>B32-J32-E32</f>
        <v>0</v>
      </c>
      <c r="G32" s="29">
        <v>6264</v>
      </c>
      <c r="H32" s="29">
        <f>F32+G32</f>
        <v>6264</v>
      </c>
      <c r="I32" s="29"/>
      <c r="J32" s="31">
        <v>936</v>
      </c>
      <c r="K32" s="31"/>
      <c r="L32" s="29">
        <v>1584</v>
      </c>
      <c r="M32" s="29"/>
      <c r="N32" s="31">
        <v>208.8</v>
      </c>
      <c r="O32" s="31"/>
      <c r="P32" s="31">
        <v>14.4</v>
      </c>
      <c r="Q32" s="31"/>
      <c r="R32" s="31">
        <v>367.2</v>
      </c>
      <c r="S32" s="33">
        <v>994.5</v>
      </c>
    </row>
    <row r="33" spans="1:19" x14ac:dyDescent="0.25">
      <c r="A33" s="28"/>
      <c r="B33" s="29"/>
      <c r="C33" s="29"/>
      <c r="D33" s="29"/>
      <c r="E33" s="29"/>
      <c r="F33" s="30"/>
      <c r="G33" s="29"/>
      <c r="H33" s="29"/>
      <c r="I33" s="29"/>
      <c r="J33" s="31"/>
      <c r="K33" s="31"/>
      <c r="L33" s="29"/>
      <c r="M33" s="29"/>
      <c r="N33" s="31"/>
      <c r="O33" s="31"/>
      <c r="P33" s="31"/>
      <c r="Q33" s="31"/>
      <c r="R33" s="31"/>
      <c r="S33" s="33"/>
    </row>
    <row r="34" spans="1:19" x14ac:dyDescent="0.25">
      <c r="A34" s="22">
        <v>4</v>
      </c>
      <c r="B34" s="23"/>
      <c r="C34" s="23"/>
      <c r="D34" s="23"/>
      <c r="E34" s="23"/>
      <c r="F34" s="24"/>
      <c r="G34" s="23"/>
      <c r="H34" s="23"/>
      <c r="I34" s="23"/>
      <c r="J34" s="23"/>
      <c r="K34" s="23"/>
      <c r="L34" s="23"/>
      <c r="M34" s="23"/>
      <c r="N34" s="23"/>
      <c r="O34" s="23"/>
      <c r="P34" s="25"/>
      <c r="Q34" s="25"/>
      <c r="R34" s="23"/>
      <c r="S34" s="27"/>
    </row>
    <row r="35" spans="1:19" x14ac:dyDescent="0.25">
      <c r="A35" s="28" t="s">
        <v>33</v>
      </c>
      <c r="B35" s="29">
        <v>6112</v>
      </c>
      <c r="C35" s="29"/>
      <c r="D35" s="29"/>
      <c r="E35" s="29">
        <v>5500</v>
      </c>
      <c r="F35" s="30">
        <f t="shared" ref="F35:F41" si="0">B35-J35-E35</f>
        <v>0</v>
      </c>
      <c r="G35" s="29">
        <v>0</v>
      </c>
      <c r="H35" s="29">
        <f t="shared" ref="H35:H41" si="1">F35+G35</f>
        <v>0</v>
      </c>
      <c r="I35" s="29"/>
      <c r="J35" s="31">
        <v>612</v>
      </c>
      <c r="K35" s="31"/>
      <c r="L35" s="29">
        <v>1344.64</v>
      </c>
      <c r="M35" s="29"/>
      <c r="N35" s="31">
        <v>177.25</v>
      </c>
      <c r="O35" s="31"/>
      <c r="P35" s="31">
        <v>12.22</v>
      </c>
      <c r="Q35" s="31"/>
      <c r="R35" s="31">
        <v>311.70999999999998</v>
      </c>
      <c r="S35" s="33"/>
    </row>
    <row r="36" spans="1:19" x14ac:dyDescent="0.25">
      <c r="A36" s="28" t="s">
        <v>33</v>
      </c>
      <c r="B36" s="29">
        <v>5867.24</v>
      </c>
      <c r="C36" s="29"/>
      <c r="D36" s="29"/>
      <c r="E36" s="29">
        <v>0</v>
      </c>
      <c r="F36" s="30">
        <f t="shared" si="0"/>
        <v>5867.24</v>
      </c>
      <c r="G36" s="29">
        <v>0</v>
      </c>
      <c r="H36" s="29">
        <f t="shared" si="1"/>
        <v>5867.24</v>
      </c>
      <c r="I36" s="29"/>
      <c r="J36" s="40">
        <v>0</v>
      </c>
      <c r="K36" s="41"/>
      <c r="L36" s="41"/>
      <c r="M36" s="41"/>
      <c r="N36" s="41"/>
      <c r="O36" s="41"/>
      <c r="P36" s="41"/>
      <c r="Q36" s="41"/>
      <c r="R36" s="41"/>
      <c r="S36" s="33"/>
    </row>
    <row r="37" spans="1:19" x14ac:dyDescent="0.25">
      <c r="A37" s="28" t="s">
        <v>33</v>
      </c>
      <c r="B37" s="29">
        <v>12500</v>
      </c>
      <c r="C37" s="29"/>
      <c r="D37" s="29"/>
      <c r="E37" s="29">
        <v>5000</v>
      </c>
      <c r="F37" s="30">
        <f t="shared" si="0"/>
        <v>6057</v>
      </c>
      <c r="G37" s="29">
        <v>0</v>
      </c>
      <c r="H37" s="29">
        <f t="shared" si="1"/>
        <v>6057</v>
      </c>
      <c r="I37" s="29"/>
      <c r="J37" s="29">
        <v>1443</v>
      </c>
      <c r="K37" s="29"/>
      <c r="L37" s="29">
        <v>2750</v>
      </c>
      <c r="M37" s="29"/>
      <c r="N37" s="31">
        <v>362.5</v>
      </c>
      <c r="O37" s="31"/>
      <c r="P37" s="31">
        <v>25</v>
      </c>
      <c r="Q37" s="31"/>
      <c r="R37" s="31">
        <v>637.5</v>
      </c>
      <c r="S37" s="33"/>
    </row>
    <row r="38" spans="1:19" x14ac:dyDescent="0.25">
      <c r="A38" s="28" t="s">
        <v>33</v>
      </c>
      <c r="B38" s="29">
        <v>21000</v>
      </c>
      <c r="C38" s="29"/>
      <c r="D38" s="29"/>
      <c r="E38" s="29">
        <v>8400</v>
      </c>
      <c r="F38" s="30">
        <f t="shared" si="0"/>
        <v>10624</v>
      </c>
      <c r="G38" s="29">
        <v>0</v>
      </c>
      <c r="H38" s="29">
        <f t="shared" si="1"/>
        <v>10624</v>
      </c>
      <c r="I38" s="29"/>
      <c r="J38" s="29">
        <v>1976</v>
      </c>
      <c r="K38" s="29"/>
      <c r="L38" s="29">
        <v>4620</v>
      </c>
      <c r="M38" s="29"/>
      <c r="N38" s="31">
        <v>609</v>
      </c>
      <c r="O38" s="31"/>
      <c r="P38" s="31">
        <v>42</v>
      </c>
      <c r="Q38" s="31"/>
      <c r="R38" s="29">
        <v>1071</v>
      </c>
      <c r="S38" s="33"/>
    </row>
    <row r="39" spans="1:19" x14ac:dyDescent="0.25">
      <c r="A39" s="28" t="s">
        <v>33</v>
      </c>
      <c r="B39" s="29">
        <v>15000</v>
      </c>
      <c r="C39" s="29"/>
      <c r="D39" s="29"/>
      <c r="E39" s="29">
        <v>6000</v>
      </c>
      <c r="F39" s="30">
        <f t="shared" si="0"/>
        <v>7050</v>
      </c>
      <c r="G39" s="29">
        <v>0</v>
      </c>
      <c r="H39" s="29">
        <f t="shared" si="1"/>
        <v>7050</v>
      </c>
      <c r="I39" s="29"/>
      <c r="J39" s="29">
        <v>1950</v>
      </c>
      <c r="K39" s="29"/>
      <c r="L39" s="29">
        <v>3300</v>
      </c>
      <c r="M39" s="29"/>
      <c r="N39" s="31">
        <v>435</v>
      </c>
      <c r="O39" s="31"/>
      <c r="P39" s="31">
        <v>30</v>
      </c>
      <c r="Q39" s="31"/>
      <c r="R39" s="31">
        <v>765</v>
      </c>
      <c r="S39" s="33"/>
    </row>
    <row r="40" spans="1:19" x14ac:dyDescent="0.25">
      <c r="A40" s="28" t="s">
        <v>33</v>
      </c>
      <c r="B40" s="29">
        <v>11837.84</v>
      </c>
      <c r="C40" s="29"/>
      <c r="D40" s="29"/>
      <c r="E40" s="29">
        <v>10298.84</v>
      </c>
      <c r="F40" s="30">
        <f t="shared" si="0"/>
        <v>0</v>
      </c>
      <c r="G40" s="29">
        <v>0</v>
      </c>
      <c r="H40" s="29">
        <f t="shared" si="1"/>
        <v>0</v>
      </c>
      <c r="I40" s="29"/>
      <c r="J40" s="29">
        <v>1539</v>
      </c>
      <c r="K40" s="29"/>
      <c r="L40" s="29">
        <v>2604.3200000000002</v>
      </c>
      <c r="M40" s="29"/>
      <c r="N40" s="31">
        <v>343.3</v>
      </c>
      <c r="O40" s="31"/>
      <c r="P40" s="31">
        <v>23.68</v>
      </c>
      <c r="Q40" s="31"/>
      <c r="R40" s="31">
        <v>603.73</v>
      </c>
      <c r="S40" s="33"/>
    </row>
    <row r="41" spans="1:19" x14ac:dyDescent="0.25">
      <c r="A41" s="28" t="s">
        <v>33</v>
      </c>
      <c r="B41" s="29">
        <v>5000</v>
      </c>
      <c r="C41" s="29"/>
      <c r="D41" s="29"/>
      <c r="E41" s="29">
        <v>2000</v>
      </c>
      <c r="F41" s="30">
        <f t="shared" si="0"/>
        <v>2350</v>
      </c>
      <c r="G41" s="29">
        <v>36.409999999999997</v>
      </c>
      <c r="H41" s="29">
        <f t="shared" si="1"/>
        <v>2386.41</v>
      </c>
      <c r="I41" s="29"/>
      <c r="J41" s="31">
        <v>650</v>
      </c>
      <c r="K41" s="31"/>
      <c r="L41" s="29">
        <v>1100</v>
      </c>
      <c r="M41" s="29"/>
      <c r="N41" s="31">
        <v>145</v>
      </c>
      <c r="O41" s="31"/>
      <c r="P41" s="31">
        <v>10</v>
      </c>
      <c r="Q41" s="31"/>
      <c r="R41" s="31">
        <v>255</v>
      </c>
      <c r="S41" s="33"/>
    </row>
    <row r="42" spans="1:19" x14ac:dyDescent="0.25">
      <c r="A42" s="34"/>
      <c r="B42" s="35">
        <v>77267.08</v>
      </c>
      <c r="C42" s="35"/>
      <c r="D42" s="35"/>
      <c r="E42" s="35">
        <f>SUM(E35:E41)</f>
        <v>37198.839999999997</v>
      </c>
      <c r="F42" s="36">
        <f>SUM(F35:F41)</f>
        <v>31948.239999999998</v>
      </c>
      <c r="G42" s="35">
        <f>SUM(G35:G41)</f>
        <v>36.409999999999997</v>
      </c>
      <c r="H42" s="35">
        <f>SUM(H35:H41)</f>
        <v>31984.649999999998</v>
      </c>
      <c r="I42" s="35"/>
      <c r="J42" s="37">
        <f>SUM(J35:J41)</f>
        <v>8170</v>
      </c>
      <c r="K42" s="37"/>
      <c r="L42" s="35">
        <v>15718.96</v>
      </c>
      <c r="M42" s="35">
        <v>6781.13</v>
      </c>
      <c r="N42" s="37">
        <v>2072.0500000000002</v>
      </c>
      <c r="O42" s="37">
        <v>0</v>
      </c>
      <c r="P42" s="37">
        <v>142.9</v>
      </c>
      <c r="Q42" s="37">
        <v>0</v>
      </c>
      <c r="R42" s="37">
        <v>3643.94</v>
      </c>
      <c r="S42" s="39">
        <v>1571.83</v>
      </c>
    </row>
    <row r="43" spans="1:19" x14ac:dyDescent="0.25">
      <c r="A43" s="28"/>
      <c r="B43" s="29"/>
      <c r="C43" s="29"/>
      <c r="D43" s="29"/>
      <c r="E43" s="29"/>
      <c r="F43" s="30"/>
      <c r="G43" s="29"/>
      <c r="H43" s="29"/>
      <c r="I43" s="29"/>
      <c r="J43" s="31"/>
      <c r="K43" s="31"/>
      <c r="L43" s="29"/>
      <c r="M43" s="29"/>
      <c r="N43" s="31"/>
      <c r="O43" s="31"/>
      <c r="P43" s="31"/>
      <c r="Q43" s="31"/>
      <c r="R43" s="31"/>
      <c r="S43" s="33"/>
    </row>
    <row r="44" spans="1:19" x14ac:dyDescent="0.25">
      <c r="A44" s="22">
        <v>5</v>
      </c>
      <c r="B44" s="23"/>
      <c r="C44" s="23"/>
      <c r="D44" s="23"/>
      <c r="E44" s="23"/>
      <c r="F44" s="24"/>
      <c r="G44" s="23"/>
      <c r="H44" s="23"/>
      <c r="I44" s="23"/>
      <c r="J44" s="23"/>
      <c r="K44" s="23"/>
      <c r="L44" s="23"/>
      <c r="M44" s="23"/>
      <c r="N44" s="25"/>
      <c r="O44" s="25"/>
      <c r="P44" s="25"/>
      <c r="Q44" s="25"/>
      <c r="R44" s="23"/>
      <c r="S44" s="27"/>
    </row>
    <row r="45" spans="1:19" x14ac:dyDescent="0.25">
      <c r="A45" s="28" t="s">
        <v>33</v>
      </c>
      <c r="B45" s="42">
        <v>7500</v>
      </c>
      <c r="C45" s="29"/>
      <c r="D45" s="29"/>
      <c r="E45" s="29">
        <f t="shared" ref="E45" si="2">F45</f>
        <v>6525</v>
      </c>
      <c r="F45" s="30">
        <f t="shared" ref="F45" si="3">B45-J45</f>
        <v>6525</v>
      </c>
      <c r="G45" s="29">
        <v>0</v>
      </c>
      <c r="H45" s="29">
        <f t="shared" ref="H45" si="4">B45-J45-E45</f>
        <v>0</v>
      </c>
      <c r="I45" s="29"/>
      <c r="J45" s="43">
        <v>975</v>
      </c>
      <c r="K45" s="29"/>
      <c r="L45" s="40">
        <v>1650</v>
      </c>
      <c r="M45" s="29"/>
      <c r="N45" s="31">
        <v>217.5</v>
      </c>
      <c r="O45" s="31"/>
      <c r="P45" s="31">
        <v>30</v>
      </c>
      <c r="Q45" s="31"/>
      <c r="R45" s="29">
        <v>382.5</v>
      </c>
      <c r="S45" s="33"/>
    </row>
  </sheetData>
  <mergeCells count="2">
    <mergeCell ref="A19:B19"/>
    <mergeCell ref="A20:B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2016-10-12T11:01:52Z</dcterms:modified>
</cp:coreProperties>
</file>