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ДОКУМЕНТЫ\ТЗ\"/>
    </mc:Choice>
  </mc:AlternateContent>
  <bookViews>
    <workbookView xWindow="0" yWindow="0" windowWidth="28800" windowHeight="122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M24" i="1" l="1"/>
  <c r="M22" i="1"/>
  <c r="M19" i="1"/>
  <c r="M15" i="1"/>
  <c r="L24" i="1"/>
  <c r="L21" i="1"/>
  <c r="L18" i="1"/>
  <c r="L16" i="1"/>
  <c r="L14" i="1"/>
  <c r="I24" i="1"/>
  <c r="H24" i="1"/>
  <c r="F24" i="1"/>
  <c r="E24" i="1"/>
  <c r="J22" i="1"/>
  <c r="K22" i="1" s="1"/>
  <c r="G21" i="1"/>
  <c r="K21" i="1" s="1"/>
  <c r="J19" i="1"/>
  <c r="K19" i="1" s="1"/>
  <c r="G18" i="1"/>
  <c r="K18" i="1" s="1"/>
  <c r="G16" i="1"/>
  <c r="K16" i="1" s="1"/>
  <c r="J15" i="1"/>
  <c r="K15" i="1" s="1"/>
  <c r="G14" i="1"/>
  <c r="K14" i="1" s="1"/>
  <c r="G24" i="1" l="1"/>
  <c r="J24" i="1"/>
  <c r="K24" i="1" s="1"/>
</calcChain>
</file>

<file path=xl/sharedStrings.xml><?xml version="1.0" encoding="utf-8"?>
<sst xmlns="http://schemas.openxmlformats.org/spreadsheetml/2006/main" count="52" uniqueCount="33">
  <si>
    <t xml:space="preserve">Период </t>
  </si>
  <si>
    <t>+</t>
  </si>
  <si>
    <t>по контрагентам</t>
  </si>
  <si>
    <t>по документам</t>
  </si>
  <si>
    <t>по номенклатуре</t>
  </si>
  <si>
    <t>менеджер</t>
  </si>
  <si>
    <t>выбор периода</t>
  </si>
  <si>
    <t>выбор менеджере или по всем</t>
  </si>
  <si>
    <t>выбор контрагента или по всем</t>
  </si>
  <si>
    <t xml:space="preserve"> да или нет</t>
  </si>
  <si>
    <t>да или нет</t>
  </si>
  <si>
    <t>Шапка</t>
  </si>
  <si>
    <t>Табличная часть</t>
  </si>
  <si>
    <t>п/н</t>
  </si>
  <si>
    <t>номенклатура</t>
  </si>
  <si>
    <t>Итого</t>
  </si>
  <si>
    <t>Документ</t>
  </si>
  <si>
    <t xml:space="preserve">цена продажи, сумма </t>
  </si>
  <si>
    <t>наценка, сумма</t>
  </si>
  <si>
    <t>% наценки</t>
  </si>
  <si>
    <t>Рентабельность, %</t>
  </si>
  <si>
    <t>Менеджер</t>
  </si>
  <si>
    <t>Контрагент</t>
  </si>
  <si>
    <t>Иванов</t>
  </si>
  <si>
    <t>Сидоров</t>
  </si>
  <si>
    <t>Петров</t>
  </si>
  <si>
    <t>5% от приб</t>
  </si>
  <si>
    <t>10 % от приб</t>
  </si>
  <si>
    <t>комментарии</t>
  </si>
  <si>
    <t>Товар с наценкой до 20%</t>
  </si>
  <si>
    <t>Товар с наценкой более  20%</t>
  </si>
  <si>
    <t>Справочно сумма бонуса:</t>
  </si>
  <si>
    <t>Отчет по  расчету бонусов работы менеджера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</si>
</sst>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horizontal="center" vertical="center" wrapText="1" shrinkToFit="1"/>
    </xf>
    <xf numFmtId="2" fontId="0" fillId="0" borderId="0" xfId="0" applyNumberFormat="1"/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 wrapText="1" shrinkToFi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G5" sqref="G5"/>
    </sheetView>
  </sheetViews>
  <sheetFormatPr defaultRowHeight="15" x14ac:dyDescent="0.25"/>
  <cols>
    <col min="2" max="2" width="5.140625" customWidth="1"/>
    <col min="3" max="3" width="16.140625" customWidth="1"/>
    <col min="4" max="4" width="18.42578125" customWidth="1"/>
    <col min="5" max="5" width="14.140625" customWidth="1"/>
    <col min="6" max="6" width="10.85546875" customWidth="1"/>
    <col min="7" max="8" width="11.28515625" customWidth="1"/>
    <col min="9" max="9" width="12.7109375" customWidth="1"/>
    <col min="10" max="10" width="12.5703125" customWidth="1"/>
    <col min="11" max="11" width="11.42578125" customWidth="1"/>
    <col min="12" max="12" width="8.42578125" customWidth="1"/>
    <col min="13" max="13" width="8" customWidth="1"/>
    <col min="14" max="14" width="11.85546875" customWidth="1"/>
    <col min="15" max="15" width="15.28515625" customWidth="1"/>
  </cols>
  <sheetData>
    <row r="1" spans="1:15" x14ac:dyDescent="0.25">
      <c r="C1" t="s">
        <v>0</v>
      </c>
      <c r="D1" t="s">
        <v>6</v>
      </c>
    </row>
    <row r="2" spans="1:15" x14ac:dyDescent="0.25">
      <c r="A2" t="s">
        <v>11</v>
      </c>
      <c r="F2" s="6" t="s">
        <v>32</v>
      </c>
    </row>
    <row r="4" spans="1:15" x14ac:dyDescent="0.25">
      <c r="B4" t="s">
        <v>1</v>
      </c>
      <c r="C4" t="s">
        <v>5</v>
      </c>
      <c r="D4" t="s">
        <v>7</v>
      </c>
    </row>
    <row r="5" spans="1:15" x14ac:dyDescent="0.25">
      <c r="B5" t="s">
        <v>1</v>
      </c>
      <c r="C5" t="s">
        <v>2</v>
      </c>
      <c r="D5" t="s">
        <v>8</v>
      </c>
      <c r="I5" t="s">
        <v>31</v>
      </c>
      <c r="K5" s="3">
        <f>L24+M24</f>
        <v>807.75</v>
      </c>
    </row>
    <row r="6" spans="1:15" x14ac:dyDescent="0.25">
      <c r="B6" t="s">
        <v>1</v>
      </c>
      <c r="C6" t="s">
        <v>3</v>
      </c>
      <c r="D6" t="s">
        <v>9</v>
      </c>
    </row>
    <row r="7" spans="1:15" x14ac:dyDescent="0.25">
      <c r="B7" t="s">
        <v>1</v>
      </c>
      <c r="C7" t="s">
        <v>4</v>
      </c>
      <c r="D7" t="s">
        <v>10</v>
      </c>
    </row>
    <row r="9" spans="1:15" x14ac:dyDescent="0.25">
      <c r="A9" t="s">
        <v>12</v>
      </c>
    </row>
    <row r="11" spans="1:15" ht="30" x14ac:dyDescent="0.25">
      <c r="A11" s="1" t="s">
        <v>13</v>
      </c>
      <c r="B11" s="1"/>
      <c r="C11" s="1"/>
      <c r="D11" s="1"/>
      <c r="E11" s="8" t="s">
        <v>29</v>
      </c>
      <c r="F11" s="9"/>
      <c r="G11" s="10"/>
      <c r="H11" s="8" t="s">
        <v>30</v>
      </c>
      <c r="I11" s="9"/>
      <c r="J11" s="10"/>
      <c r="K11" s="7" t="s">
        <v>20</v>
      </c>
      <c r="L11" s="7" t="s">
        <v>26</v>
      </c>
      <c r="M11" s="7" t="s">
        <v>27</v>
      </c>
      <c r="N11" s="7" t="s">
        <v>21</v>
      </c>
      <c r="O11" s="7" t="s">
        <v>28</v>
      </c>
    </row>
    <row r="12" spans="1:15" ht="45" x14ac:dyDescent="0.25">
      <c r="A12" s="1"/>
      <c r="B12" s="1"/>
      <c r="C12" s="1"/>
      <c r="D12" s="1"/>
      <c r="E12" s="7" t="s">
        <v>17</v>
      </c>
      <c r="F12" s="7" t="s">
        <v>18</v>
      </c>
      <c r="G12" s="7" t="s">
        <v>19</v>
      </c>
      <c r="H12" s="7" t="s">
        <v>17</v>
      </c>
      <c r="I12" s="7" t="s">
        <v>18</v>
      </c>
      <c r="J12" s="7" t="s">
        <v>19</v>
      </c>
      <c r="K12" s="7"/>
      <c r="L12" s="7"/>
      <c r="M12" s="7"/>
      <c r="N12" s="7"/>
      <c r="O12" s="7"/>
    </row>
    <row r="13" spans="1:15" x14ac:dyDescent="0.25">
      <c r="A13" s="1"/>
      <c r="B13" s="1"/>
      <c r="C13" s="1" t="s">
        <v>22</v>
      </c>
      <c r="D13" s="1" t="s">
        <v>16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1"/>
      <c r="B14" s="1"/>
      <c r="C14" s="1"/>
      <c r="D14" s="1" t="s">
        <v>14</v>
      </c>
      <c r="E14" s="2">
        <v>10000</v>
      </c>
      <c r="F14" s="2">
        <v>1600</v>
      </c>
      <c r="G14" s="2">
        <f>(E14-(E14-F14))/(E14-F14)*100</f>
        <v>19.047619047619047</v>
      </c>
      <c r="H14" s="2"/>
      <c r="I14" s="2"/>
      <c r="J14" s="2"/>
      <c r="K14" s="2">
        <f t="shared" ref="K14:K22" si="0">G14+J14</f>
        <v>19.047619047619047</v>
      </c>
      <c r="L14" s="2">
        <f>F14*5%</f>
        <v>80</v>
      </c>
      <c r="N14" s="2" t="s">
        <v>23</v>
      </c>
      <c r="O14" s="2"/>
    </row>
    <row r="15" spans="1:15" x14ac:dyDescent="0.25">
      <c r="A15" s="1"/>
      <c r="B15" s="1"/>
      <c r="C15" s="1"/>
      <c r="D15" s="1" t="s">
        <v>14</v>
      </c>
      <c r="E15" s="1"/>
      <c r="F15" s="1"/>
      <c r="G15" s="1"/>
      <c r="H15" s="2">
        <v>6000</v>
      </c>
      <c r="I15" s="2">
        <v>1520</v>
      </c>
      <c r="J15" s="2">
        <f>(H15-(H15-I15))/(H15-I15)*100</f>
        <v>33.928571428571431</v>
      </c>
      <c r="K15" s="2">
        <f t="shared" si="0"/>
        <v>33.928571428571431</v>
      </c>
      <c r="L15" s="2"/>
      <c r="M15" s="2">
        <f>I15*10%</f>
        <v>152</v>
      </c>
      <c r="N15" s="2" t="s">
        <v>23</v>
      </c>
      <c r="O15" s="2"/>
    </row>
    <row r="16" spans="1:15" x14ac:dyDescent="0.25">
      <c r="A16" s="1"/>
      <c r="B16" s="1"/>
      <c r="C16" s="1"/>
      <c r="D16" s="1" t="s">
        <v>14</v>
      </c>
      <c r="E16" s="2">
        <v>500</v>
      </c>
      <c r="F16" s="2">
        <v>70</v>
      </c>
      <c r="G16" s="2">
        <f t="shared" ref="G16:G21" si="1">(E16-(E16-F16))/(E16-F16)*100</f>
        <v>16.279069767441861</v>
      </c>
      <c r="H16" s="2"/>
      <c r="I16" s="2"/>
      <c r="J16" s="2"/>
      <c r="K16" s="2">
        <f t="shared" si="0"/>
        <v>16.279069767441861</v>
      </c>
      <c r="L16" s="2">
        <f t="shared" ref="L16:L24" si="2">F16*5%</f>
        <v>3.5</v>
      </c>
      <c r="M16" s="2"/>
      <c r="N16" s="2" t="s">
        <v>23</v>
      </c>
      <c r="O16" s="2"/>
    </row>
    <row r="17" spans="1:15" x14ac:dyDescent="0.25">
      <c r="A17" s="1"/>
      <c r="B17" s="1"/>
      <c r="C17" s="1"/>
      <c r="D17" s="1" t="s">
        <v>16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1"/>
      <c r="B18" s="1"/>
      <c r="C18" s="1"/>
      <c r="D18" s="1" t="s">
        <v>14</v>
      </c>
      <c r="E18" s="2">
        <v>7000</v>
      </c>
      <c r="F18" s="2">
        <v>900</v>
      </c>
      <c r="G18" s="2">
        <f t="shared" si="1"/>
        <v>14.754098360655737</v>
      </c>
      <c r="H18" s="2"/>
      <c r="I18" s="2"/>
      <c r="J18" s="2"/>
      <c r="K18" s="2">
        <f t="shared" si="0"/>
        <v>14.754098360655737</v>
      </c>
      <c r="L18" s="2">
        <f t="shared" si="2"/>
        <v>45</v>
      </c>
      <c r="M18" s="2"/>
      <c r="N18" s="2" t="s">
        <v>24</v>
      </c>
      <c r="O18" s="2"/>
    </row>
    <row r="19" spans="1:15" x14ac:dyDescent="0.25">
      <c r="A19" s="1"/>
      <c r="B19" s="1"/>
      <c r="C19" s="1"/>
      <c r="D19" s="1" t="s">
        <v>14</v>
      </c>
      <c r="E19" s="1"/>
      <c r="F19" s="1"/>
      <c r="G19" s="1"/>
      <c r="H19" s="2">
        <v>20000</v>
      </c>
      <c r="I19" s="2">
        <v>4200</v>
      </c>
      <c r="J19" s="2">
        <f>(H19-(H19-I19))/(H19-I19)*100</f>
        <v>26.582278481012654</v>
      </c>
      <c r="K19" s="2">
        <f t="shared" si="0"/>
        <v>26.582278481012654</v>
      </c>
      <c r="L19" s="2"/>
      <c r="M19" s="2">
        <f>I19*10%</f>
        <v>420</v>
      </c>
      <c r="N19" s="2" t="s">
        <v>24</v>
      </c>
      <c r="O19" s="2"/>
    </row>
    <row r="20" spans="1:15" x14ac:dyDescent="0.25">
      <c r="A20" s="1"/>
      <c r="B20" s="1"/>
      <c r="C20" s="1" t="s">
        <v>22</v>
      </c>
      <c r="D20" s="1" t="s">
        <v>16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1"/>
      <c r="B21" s="1"/>
      <c r="C21" s="1"/>
      <c r="D21" s="1" t="s">
        <v>14</v>
      </c>
      <c r="E21" s="2">
        <v>1000</v>
      </c>
      <c r="F21" s="2">
        <v>145</v>
      </c>
      <c r="G21" s="2">
        <f t="shared" si="1"/>
        <v>16.959064327485379</v>
      </c>
      <c r="H21" s="2"/>
      <c r="I21" s="2"/>
      <c r="J21" s="2"/>
      <c r="K21" s="2">
        <f t="shared" si="0"/>
        <v>16.959064327485379</v>
      </c>
      <c r="L21" s="2">
        <f t="shared" si="2"/>
        <v>7.25</v>
      </c>
      <c r="M21" s="2"/>
      <c r="N21" s="2" t="s">
        <v>25</v>
      </c>
      <c r="O21" s="2"/>
    </row>
    <row r="22" spans="1:15" x14ac:dyDescent="0.25">
      <c r="A22" s="1"/>
      <c r="B22" s="1"/>
      <c r="C22" s="1"/>
      <c r="D22" s="1" t="s">
        <v>14</v>
      </c>
      <c r="E22" s="1"/>
      <c r="F22" s="1"/>
      <c r="G22" s="1"/>
      <c r="H22" s="2">
        <v>5000</v>
      </c>
      <c r="I22" s="2">
        <v>1000</v>
      </c>
      <c r="J22" s="2">
        <f>(H22-(H22-I22))/(H22-I22)*100</f>
        <v>25</v>
      </c>
      <c r="K22" s="2">
        <f t="shared" si="0"/>
        <v>25</v>
      </c>
      <c r="L22" s="2"/>
      <c r="M22" s="2">
        <f>I22*10%</f>
        <v>100</v>
      </c>
      <c r="N22" s="2" t="s">
        <v>25</v>
      </c>
      <c r="O22" s="2"/>
    </row>
    <row r="23" spans="1:15" x14ac:dyDescent="0.25">
      <c r="A23" s="1"/>
      <c r="B23" s="1"/>
      <c r="C23" s="1"/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s="6" customFormat="1" x14ac:dyDescent="0.25">
      <c r="A24" s="4" t="s">
        <v>15</v>
      </c>
      <c r="B24" s="4"/>
      <c r="C24" s="4"/>
      <c r="D24" s="4"/>
      <c r="E24" s="5">
        <f>SUM(E13:E23)</f>
        <v>18500</v>
      </c>
      <c r="F24" s="5">
        <f>SUM(F13:F23)</f>
        <v>2715</v>
      </c>
      <c r="G24" s="5">
        <f>(E24-(E24-F24))/(E24-F24)*100</f>
        <v>17.199873297434273</v>
      </c>
      <c r="H24" s="5">
        <f>SUM(H13:H23)</f>
        <v>31000</v>
      </c>
      <c r="I24" s="5">
        <f>SUM(I13:I23)</f>
        <v>6720</v>
      </c>
      <c r="J24" s="5">
        <f>(H24-(H24-I24))/(H24-I24)*100</f>
        <v>27.677100494233937</v>
      </c>
      <c r="K24" s="5">
        <f>G24+J24/2</f>
        <v>31.038423544551243</v>
      </c>
      <c r="L24" s="5">
        <f t="shared" si="2"/>
        <v>135.75</v>
      </c>
      <c r="M24" s="5">
        <f>I24*10%</f>
        <v>672</v>
      </c>
      <c r="N24" s="5"/>
      <c r="O24" s="5"/>
    </row>
    <row r="25" spans="1:15" x14ac:dyDescent="0.25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1"/>
      <c r="B26" s="1"/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1"/>
      <c r="B27" s="1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1"/>
      <c r="B28" s="1"/>
      <c r="C28" s="1"/>
      <c r="D28" s="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1"/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2" spans="1:15" x14ac:dyDescent="0.25">
      <c r="E32" s="3"/>
    </row>
  </sheetData>
  <mergeCells count="2">
    <mergeCell ref="E11:G11"/>
    <mergeCell ref="H11:J11"/>
  </mergeCells>
  <pageMargins left="0.25" right="0.25" top="0.75" bottom="0.75" header="0.3" footer="0.3"/>
  <pageSetup paperSize="9" scale="80" orientation="landscape" r:id="rId1"/>
  <ignoredErrors>
    <ignoredError sqref="G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2018-01-22T10:00:37Z</cp:lastPrinted>
  <dcterms:created xsi:type="dcterms:W3CDTF">2018-01-21T11:19:45Z</dcterms:created>
  <dcterms:modified xsi:type="dcterms:W3CDTF">2018-01-23T16:58:24Z</dcterms:modified>
</cp:coreProperties>
</file>