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V31" i="1"/>
  <c r="S31"/>
  <c r="J31"/>
  <c r="V30"/>
  <c r="V29"/>
  <c r="S29"/>
  <c r="J29"/>
  <c r="V28"/>
  <c r="S28"/>
  <c r="J28"/>
  <c r="V27"/>
  <c r="S27"/>
  <c r="J27"/>
  <c r="V26"/>
  <c r="S26"/>
  <c r="J26"/>
  <c r="V25"/>
  <c r="S25"/>
  <c r="J25"/>
  <c r="V24"/>
  <c r="S24"/>
  <c r="J24"/>
  <c r="V23"/>
  <c r="S23"/>
  <c r="J23"/>
  <c r="V22"/>
  <c r="S22"/>
  <c r="J22"/>
  <c r="V21"/>
  <c r="S21"/>
  <c r="J21"/>
  <c r="V20"/>
  <c r="S20"/>
  <c r="J20"/>
  <c r="V19"/>
  <c r="S19"/>
  <c r="J19"/>
  <c r="V18"/>
  <c r="S18"/>
  <c r="J18"/>
  <c r="V17"/>
  <c r="S17"/>
  <c r="J17"/>
  <c r="V16"/>
  <c r="S16"/>
  <c r="J16"/>
  <c r="V15"/>
  <c r="S15"/>
  <c r="J15"/>
  <c r="V14"/>
  <c r="S14"/>
  <c r="J14"/>
  <c r="V13"/>
  <c r="S13"/>
  <c r="J13"/>
  <c r="V12"/>
  <c r="S12"/>
  <c r="J12"/>
  <c r="V11"/>
  <c r="S11"/>
  <c r="J11"/>
  <c r="V10"/>
  <c r="S10"/>
  <c r="J10"/>
  <c r="K6"/>
  <c r="T5"/>
  <c r="K5"/>
  <c r="G5"/>
  <c r="G7" s="1"/>
  <c r="K4"/>
  <c r="K3"/>
</calcChain>
</file>

<file path=xl/sharedStrings.xml><?xml version="1.0" encoding="utf-8"?>
<sst xmlns="http://schemas.openxmlformats.org/spreadsheetml/2006/main" count="117" uniqueCount="59">
  <si>
    <t xml:space="preserve">Прогноз продаж </t>
  </si>
  <si>
    <t>Прогноз оплат</t>
  </si>
  <si>
    <t>Дата прогноза: 18.09.2018</t>
  </si>
  <si>
    <t>факт огрузки сентябрь 2017</t>
  </si>
  <si>
    <t>План Сентябрь отгрузки</t>
  </si>
  <si>
    <t>факт приход ДС сентябрь 2017</t>
  </si>
  <si>
    <t>План Сентябрь приход ДС</t>
  </si>
  <si>
    <t>работа с пдз</t>
  </si>
  <si>
    <r>
      <rPr>
        <b/>
        <sz val="11"/>
        <color indexed="8"/>
        <rFont val="Calibri"/>
        <family val="2"/>
        <charset val="204"/>
      </rPr>
      <t>Период прогноза:</t>
    </r>
    <r>
      <rPr>
        <sz val="11"/>
        <color theme="1"/>
        <rFont val="Calibri"/>
        <family val="2"/>
        <charset val="204"/>
        <scheme val="minor"/>
      </rPr>
      <t xml:space="preserve"> Сентябрь 2018 г.</t>
    </r>
  </si>
  <si>
    <t>РМ Волкова В.</t>
  </si>
  <si>
    <t>Прогноз  отгрузки</t>
  </si>
  <si>
    <t>Прогноз приход ДС</t>
  </si>
  <si>
    <t xml:space="preserve">НОП Попов А     </t>
  </si>
  <si>
    <t>прогноз выполнения в %</t>
  </si>
  <si>
    <t>№</t>
  </si>
  <si>
    <t>Город</t>
  </si>
  <si>
    <t>Название клиента</t>
  </si>
  <si>
    <t>итого</t>
  </si>
  <si>
    <t>Прогноз отгрузки ентябрь 2018</t>
  </si>
  <si>
    <t>% выполнения</t>
  </si>
  <si>
    <t>Прогноз оплат Сентябрь 2018</t>
  </si>
  <si>
    <t>план</t>
  </si>
  <si>
    <t>факт</t>
  </si>
  <si>
    <t>Дата последней коммуникации</t>
  </si>
  <si>
    <t>Сумма отгрузки план</t>
  </si>
  <si>
    <t>дата отгрузки</t>
  </si>
  <si>
    <t>сумма отгрузки факт</t>
  </si>
  <si>
    <t>Сумма оплаты план</t>
  </si>
  <si>
    <t>дата оплаты</t>
  </si>
  <si>
    <t>сумма оплаты факт</t>
  </si>
  <si>
    <t>Слюдянский район</t>
  </si>
  <si>
    <t>Аверьянова Г. М. ИП</t>
  </si>
  <si>
    <t>Иркутск</t>
  </si>
  <si>
    <t>Аверьянова Е.А. ИП</t>
  </si>
  <si>
    <t>Автострада-Сибирь ООО</t>
  </si>
  <si>
    <t>Иркутский район</t>
  </si>
  <si>
    <t>Агропромэнерго ООО</t>
  </si>
  <si>
    <t>Адреналин ООО</t>
  </si>
  <si>
    <t>Аква Драйв ООО</t>
  </si>
  <si>
    <t>Усоль-сибирское</t>
  </si>
  <si>
    <t>Алехнович О.А. ИП</t>
  </si>
  <si>
    <t>Альянс Плюс ООО</t>
  </si>
  <si>
    <t>Аман В.И ИП</t>
  </si>
  <si>
    <t>Ангара Люкс ООО</t>
  </si>
  <si>
    <t>АНГАРАЭЛСНАБ ООО</t>
  </si>
  <si>
    <t>Артемьева Е.В. ИП</t>
  </si>
  <si>
    <t>Ассоциация лесхозов Иркутской области</t>
  </si>
  <si>
    <t>АУ "Лесхоз Иркутской области"</t>
  </si>
  <si>
    <t>Ашуров Ж.А. ИП</t>
  </si>
  <si>
    <t>Баннова Н.Е. ИП</t>
  </si>
  <si>
    <t>Баргузин-Транс ООО</t>
  </si>
  <si>
    <t>Ангарский район</t>
  </si>
  <si>
    <t>Бахтин Р. Е. ИП</t>
  </si>
  <si>
    <t>ББТ МОО</t>
  </si>
  <si>
    <t>Усолье-Сибирское</t>
  </si>
  <si>
    <t>Бельков С.И. ИП</t>
  </si>
  <si>
    <t xml:space="preserve">Бельков И.А. ИП </t>
  </si>
  <si>
    <t>Белькова Л.В. ИП</t>
  </si>
  <si>
    <t>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</si>
</sst>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mbria"/>
      <family val="1"/>
      <charset val="204"/>
      <scheme val="major"/>
    </font>
    <font>
      <b/>
      <sz val="11"/>
      <color indexed="8"/>
      <name val="Calibri"/>
      <family val="2"/>
      <charset val="204"/>
    </font>
    <font>
      <sz val="8"/>
      <name val="Arial"/>
      <family val="2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91">
    <xf numFmtId="0" fontId="0" fillId="0" borderId="0" xfId="0"/>
    <xf numFmtId="0" fontId="0" fillId="0" borderId="0" xfId="0" applyAlignment="1"/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 applyAlignment="1"/>
    <xf numFmtId="0" fontId="2" fillId="4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3" fontId="2" fillId="5" borderId="9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/>
    </xf>
    <xf numFmtId="0" fontId="0" fillId="3" borderId="0" xfId="0" applyFill="1"/>
    <xf numFmtId="0" fontId="2" fillId="5" borderId="12" xfId="0" applyFont="1" applyFill="1" applyBorder="1" applyAlignment="1">
      <alignment horizontal="center" vertical="center" wrapText="1"/>
    </xf>
    <xf numFmtId="3" fontId="2" fillId="5" borderId="13" xfId="0" applyNumberFormat="1" applyFont="1" applyFill="1" applyBorder="1" applyAlignment="1">
      <alignment horizontal="center" vertical="center"/>
    </xf>
    <xf numFmtId="3" fontId="2" fillId="5" borderId="0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vertical="center"/>
    </xf>
    <xf numFmtId="3" fontId="2" fillId="5" borderId="14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3" borderId="16" xfId="0" applyFill="1" applyBorder="1"/>
    <xf numFmtId="0" fontId="0" fillId="3" borderId="0" xfId="0" applyFill="1" applyBorder="1"/>
    <xf numFmtId="0" fontId="0" fillId="3" borderId="17" xfId="0" applyFill="1" applyBorder="1" applyAlignment="1"/>
    <xf numFmtId="0" fontId="2" fillId="4" borderId="12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3" fontId="2" fillId="5" borderId="19" xfId="0" applyNumberFormat="1" applyFont="1" applyFill="1" applyBorder="1" applyAlignment="1">
      <alignment horizontal="center" vertical="center"/>
    </xf>
    <xf numFmtId="3" fontId="2" fillId="5" borderId="20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3" fontId="2" fillId="5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vertical="center"/>
    </xf>
    <xf numFmtId="0" fontId="0" fillId="2" borderId="11" xfId="0" applyFill="1" applyBorder="1" applyAlignment="1">
      <alignment horizontal="center"/>
    </xf>
    <xf numFmtId="0" fontId="2" fillId="6" borderId="22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3" fontId="2" fillId="5" borderId="23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5" borderId="22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 applyAlignment="1"/>
    <xf numFmtId="0" fontId="2" fillId="4" borderId="9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/>
    </xf>
    <xf numFmtId="9" fontId="2" fillId="7" borderId="29" xfId="1" applyFont="1" applyFill="1" applyBorder="1" applyAlignment="1">
      <alignment horizontal="center" vertical="center"/>
    </xf>
    <xf numFmtId="9" fontId="2" fillId="7" borderId="26" xfId="0" applyNumberFormat="1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/>
    </xf>
    <xf numFmtId="9" fontId="2" fillId="7" borderId="19" xfId="0" applyNumberFormat="1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6" fillId="3" borderId="19" xfId="2" applyNumberFormat="1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3" fontId="2" fillId="3" borderId="19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2" fillId="3" borderId="19" xfId="0" applyNumberFormat="1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0" fillId="0" borderId="19" xfId="0" applyBorder="1"/>
    <xf numFmtId="0" fontId="7" fillId="8" borderId="31" xfId="0" applyFont="1" applyFill="1" applyBorder="1" applyAlignment="1">
      <alignment vertical="top"/>
    </xf>
    <xf numFmtId="1" fontId="0" fillId="0" borderId="19" xfId="0" applyNumberFormat="1" applyBorder="1" applyAlignment="1">
      <alignment horizontal="center" vertical="center"/>
    </xf>
    <xf numFmtId="14" fontId="0" fillId="0" borderId="19" xfId="0" applyNumberFormat="1" applyBorder="1"/>
    <xf numFmtId="3" fontId="8" fillId="0" borderId="19" xfId="0" applyNumberFormat="1" applyFont="1" applyBorder="1" applyAlignment="1">
      <alignment horizontal="center" vertical="center"/>
    </xf>
    <xf numFmtId="9" fontId="2" fillId="0" borderId="19" xfId="0" applyNumberFormat="1" applyFont="1" applyBorder="1" applyAlignment="1">
      <alignment horizontal="center" vertical="center"/>
    </xf>
    <xf numFmtId="14" fontId="0" fillId="0" borderId="19" xfId="0" applyNumberFormat="1" applyBorder="1" applyAlignment="1"/>
    <xf numFmtId="0" fontId="0" fillId="0" borderId="19" xfId="0" applyBorder="1" applyAlignment="1"/>
    <xf numFmtId="9" fontId="2" fillId="0" borderId="19" xfId="0" applyNumberFormat="1" applyFont="1" applyFill="1" applyBorder="1" applyAlignment="1">
      <alignment vertical="center"/>
    </xf>
    <xf numFmtId="14" fontId="0" fillId="0" borderId="19" xfId="0" applyNumberFormat="1" applyBorder="1" applyAlignment="1">
      <alignment horizontal="right"/>
    </xf>
    <xf numFmtId="9" fontId="2" fillId="0" borderId="7" xfId="0" applyNumberFormat="1" applyFont="1" applyBorder="1" applyAlignment="1">
      <alignment horizontal="center" vertical="center"/>
    </xf>
    <xf numFmtId="9" fontId="2" fillId="0" borderId="7" xfId="0" applyNumberFormat="1" applyFont="1" applyFill="1" applyBorder="1" applyAlignment="1">
      <alignment vertical="center"/>
    </xf>
  </cellXfs>
  <cellStyles count="3">
    <cellStyle name="Обычный" xfId="0" builtinId="0"/>
    <cellStyle name="Обычный_м1" xfId="2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W31"/>
  <sheetViews>
    <sheetView tabSelected="1" workbookViewId="0">
      <selection activeCell="H31" sqref="H31"/>
    </sheetView>
  </sheetViews>
  <sheetFormatPr defaultRowHeight="15"/>
  <cols>
    <col min="4" max="4" width="35" bestFit="1" customWidth="1"/>
    <col min="6" max="6" width="13.85546875" customWidth="1"/>
    <col min="8" max="8" width="10.85546875" customWidth="1"/>
    <col min="13" max="13" width="35" bestFit="1" customWidth="1"/>
    <col min="15" max="15" width="11" customWidth="1"/>
  </cols>
  <sheetData>
    <row r="1" spans="2:23" ht="15.75" thickBot="1">
      <c r="D1" s="1"/>
      <c r="G1" s="2"/>
      <c r="H1" s="3"/>
      <c r="I1" s="3"/>
      <c r="P1" s="4"/>
      <c r="Q1" s="4"/>
      <c r="R1" s="4"/>
      <c r="S1" s="4"/>
    </row>
    <row r="2" spans="2:23" ht="26.25" thickBot="1">
      <c r="B2" s="5" t="s">
        <v>0</v>
      </c>
      <c r="C2" s="6"/>
      <c r="D2" s="6"/>
      <c r="E2" s="6"/>
      <c r="F2" s="6"/>
      <c r="G2" s="6"/>
      <c r="H2" s="6"/>
      <c r="I2" s="6"/>
      <c r="J2" s="7"/>
      <c r="K2" s="5" t="s">
        <v>1</v>
      </c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2:23">
      <c r="B3" s="8" t="s">
        <v>2</v>
      </c>
      <c r="C3" s="9"/>
      <c r="D3" s="10"/>
      <c r="E3" s="11" t="s">
        <v>3</v>
      </c>
      <c r="F3" s="12" t="s">
        <v>4</v>
      </c>
      <c r="G3" s="13">
        <v>4284729.4657698199</v>
      </c>
      <c r="H3" s="13"/>
      <c r="I3" s="14"/>
      <c r="J3" s="15"/>
      <c r="K3" s="16" t="str">
        <f>B3</f>
        <v>Дата прогноза: 18.09.2018</v>
      </c>
      <c r="L3" s="16"/>
      <c r="M3" s="16"/>
      <c r="N3" s="11" t="s">
        <v>5</v>
      </c>
      <c r="O3" s="17" t="s">
        <v>6</v>
      </c>
      <c r="P3" s="18">
        <v>5150000</v>
      </c>
      <c r="Q3" s="19"/>
      <c r="R3" s="20"/>
      <c r="S3" s="21"/>
      <c r="T3" s="22" t="s">
        <v>7</v>
      </c>
      <c r="U3" s="23"/>
      <c r="V3" s="24"/>
      <c r="W3">
        <v>765611.03618302301</v>
      </c>
    </row>
    <row r="4" spans="2:23">
      <c r="B4" s="25" t="s">
        <v>8</v>
      </c>
      <c r="C4" s="26"/>
      <c r="D4" s="27"/>
      <c r="E4" s="28"/>
      <c r="F4" s="29"/>
      <c r="G4" s="30"/>
      <c r="H4" s="30"/>
      <c r="I4" s="31"/>
      <c r="J4" s="15"/>
      <c r="K4" s="16" t="str">
        <f>B4</f>
        <v>Период прогноза: Сентябрь 2018 г.</v>
      </c>
      <c r="L4" s="16"/>
      <c r="M4" s="16"/>
      <c r="N4" s="28"/>
      <c r="O4" s="32"/>
      <c r="P4" s="14"/>
      <c r="Q4" s="33"/>
      <c r="R4" s="34"/>
      <c r="S4" s="35"/>
      <c r="T4" s="18"/>
      <c r="U4" s="19"/>
      <c r="V4" s="36"/>
    </row>
    <row r="5" spans="2:23">
      <c r="B5" s="25" t="s">
        <v>9</v>
      </c>
      <c r="C5" s="26"/>
      <c r="D5" s="27"/>
      <c r="E5" s="28"/>
      <c r="F5" s="37" t="s">
        <v>10</v>
      </c>
      <c r="G5" s="30">
        <f>SUM(G10:G173)</f>
        <v>510000</v>
      </c>
      <c r="H5" s="30"/>
      <c r="I5" s="31"/>
      <c r="J5" s="15"/>
      <c r="K5" s="16" t="str">
        <f>B5</f>
        <v>РМ Волкова В.</v>
      </c>
      <c r="L5" s="16"/>
      <c r="M5" s="16"/>
      <c r="N5" s="28"/>
      <c r="O5" s="38" t="s">
        <v>11</v>
      </c>
      <c r="P5" s="39">
        <v>5015000</v>
      </c>
      <c r="Q5" s="40"/>
      <c r="R5" s="41"/>
      <c r="S5" s="35"/>
      <c r="T5" s="30">
        <f>SUM(T10:T173)</f>
        <v>38635.47</v>
      </c>
      <c r="U5" s="30"/>
      <c r="V5" s="42"/>
    </row>
    <row r="6" spans="2:23">
      <c r="B6" s="25" t="s">
        <v>12</v>
      </c>
      <c r="C6" s="26"/>
      <c r="D6" s="27"/>
      <c r="E6" s="28"/>
      <c r="F6" s="43"/>
      <c r="G6" s="30"/>
      <c r="H6" s="30"/>
      <c r="I6" s="31"/>
      <c r="J6" s="15"/>
      <c r="K6" s="16" t="str">
        <f>B6</f>
        <v xml:space="preserve">НОП Попов А     </v>
      </c>
      <c r="L6" s="16"/>
      <c r="M6" s="16"/>
      <c r="N6" s="28"/>
      <c r="O6" s="44"/>
      <c r="P6" s="14"/>
      <c r="Q6" s="33"/>
      <c r="R6" s="34"/>
      <c r="S6" s="35"/>
      <c r="T6" s="30"/>
      <c r="U6" s="30"/>
      <c r="V6" s="42"/>
    </row>
    <row r="7" spans="2:23" ht="15.75" thickBot="1">
      <c r="B7" s="45"/>
      <c r="C7" s="46"/>
      <c r="D7" s="47"/>
      <c r="E7" s="48"/>
      <c r="F7" s="49" t="s">
        <v>13</v>
      </c>
      <c r="G7" s="50">
        <f>SUM(G5/G3)</f>
        <v>0.11902735145225099</v>
      </c>
      <c r="H7" s="51"/>
      <c r="I7" s="51"/>
      <c r="J7" s="15"/>
      <c r="K7" s="16"/>
      <c r="L7" s="16"/>
      <c r="M7" s="16"/>
      <c r="N7" s="48"/>
      <c r="O7" s="52" t="s">
        <v>13</v>
      </c>
      <c r="P7" s="53">
        <v>0.97378640776699033</v>
      </c>
      <c r="Q7" s="53"/>
      <c r="R7" s="53"/>
      <c r="S7" s="35"/>
      <c r="T7" s="30"/>
      <c r="U7" s="30"/>
      <c r="V7" s="54"/>
    </row>
    <row r="8" spans="2:23" s="68" customFormat="1">
      <c r="B8" s="55" t="s">
        <v>14</v>
      </c>
      <c r="C8" s="55" t="s">
        <v>15</v>
      </c>
      <c r="D8" s="56" t="s">
        <v>16</v>
      </c>
      <c r="E8" s="11" t="s">
        <v>17</v>
      </c>
      <c r="F8" s="57" t="s">
        <v>18</v>
      </c>
      <c r="G8" s="58"/>
      <c r="H8" s="58"/>
      <c r="I8" s="58"/>
      <c r="J8" s="59" t="s">
        <v>19</v>
      </c>
      <c r="K8" s="60" t="s">
        <v>14</v>
      </c>
      <c r="L8" s="61" t="s">
        <v>15</v>
      </c>
      <c r="M8" s="61" t="s">
        <v>16</v>
      </c>
      <c r="N8" s="11" t="s">
        <v>17</v>
      </c>
      <c r="O8" s="62" t="s">
        <v>20</v>
      </c>
      <c r="P8" s="63"/>
      <c r="Q8" s="63"/>
      <c r="R8" s="63"/>
      <c r="S8" s="64" t="s">
        <v>19</v>
      </c>
      <c r="T8" s="65" t="s">
        <v>21</v>
      </c>
      <c r="U8" s="66" t="s">
        <v>22</v>
      </c>
      <c r="V8" s="67" t="s">
        <v>19</v>
      </c>
    </row>
    <row r="9" spans="2:23" s="68" customFormat="1" ht="75.75" thickBot="1">
      <c r="B9" s="69"/>
      <c r="C9" s="69"/>
      <c r="D9" s="70"/>
      <c r="E9" s="48"/>
      <c r="F9" s="71" t="s">
        <v>23</v>
      </c>
      <c r="G9" s="72" t="s">
        <v>24</v>
      </c>
      <c r="H9" s="72" t="s">
        <v>25</v>
      </c>
      <c r="I9" s="73" t="s">
        <v>26</v>
      </c>
      <c r="J9" s="74"/>
      <c r="K9" s="75"/>
      <c r="L9" s="69"/>
      <c r="M9" s="69"/>
      <c r="N9" s="48"/>
      <c r="O9" s="71" t="s">
        <v>23</v>
      </c>
      <c r="P9" s="76" t="s">
        <v>27</v>
      </c>
      <c r="Q9" s="76" t="s">
        <v>28</v>
      </c>
      <c r="R9" s="76" t="s">
        <v>29</v>
      </c>
      <c r="S9" s="77"/>
      <c r="T9" s="65"/>
      <c r="U9" s="66"/>
      <c r="V9" s="78"/>
    </row>
    <row r="10" spans="2:23">
      <c r="B10" s="79">
        <v>1</v>
      </c>
      <c r="C10" s="79" t="s">
        <v>30</v>
      </c>
      <c r="D10" s="80" t="s">
        <v>31</v>
      </c>
      <c r="E10" s="81"/>
      <c r="F10" s="82"/>
      <c r="G10" s="83"/>
      <c r="H10" s="82"/>
      <c r="I10" s="83"/>
      <c r="J10" s="84" t="e">
        <f>I10/G10</f>
        <v>#DIV/0!</v>
      </c>
      <c r="K10" s="79">
        <v>1</v>
      </c>
      <c r="L10" s="79" t="s">
        <v>30</v>
      </c>
      <c r="M10" s="80" t="s">
        <v>31</v>
      </c>
      <c r="N10" s="81"/>
      <c r="O10" s="85"/>
      <c r="P10" s="83"/>
      <c r="Q10" s="85"/>
      <c r="R10" s="83"/>
      <c r="S10" s="84" t="e">
        <f>R10/P10</f>
        <v>#DIV/0!</v>
      </c>
      <c r="T10" s="86"/>
      <c r="U10" s="86"/>
      <c r="V10" s="87" t="e">
        <f>U10/T10</f>
        <v>#DIV/0!</v>
      </c>
    </row>
    <row r="11" spans="2:23">
      <c r="B11" s="79">
        <v>2</v>
      </c>
      <c r="C11" s="79" t="s">
        <v>32</v>
      </c>
      <c r="D11" s="80" t="s">
        <v>33</v>
      </c>
      <c r="E11" s="81">
        <v>6735.2</v>
      </c>
      <c r="F11" s="88">
        <v>43347</v>
      </c>
      <c r="G11" s="83">
        <v>10000</v>
      </c>
      <c r="H11" s="82"/>
      <c r="I11" s="83"/>
      <c r="J11" s="84">
        <f t="shared" ref="J11:J29" si="0">I11/G11</f>
        <v>0</v>
      </c>
      <c r="K11" s="79">
        <v>2</v>
      </c>
      <c r="L11" s="79" t="s">
        <v>32</v>
      </c>
      <c r="M11" s="80" t="s">
        <v>33</v>
      </c>
      <c r="N11" s="81">
        <v>6735.2</v>
      </c>
      <c r="O11" s="85">
        <v>43347</v>
      </c>
      <c r="P11" s="83">
        <v>10000</v>
      </c>
      <c r="Q11" s="85"/>
      <c r="R11" s="83"/>
      <c r="S11" s="84">
        <f t="shared" ref="S11:S31" si="1">R11/P11</f>
        <v>0</v>
      </c>
      <c r="T11" s="86"/>
      <c r="U11" s="86"/>
      <c r="V11" s="87" t="e">
        <f t="shared" ref="V11:V31" si="2">U11/T11</f>
        <v>#DIV/0!</v>
      </c>
    </row>
    <row r="12" spans="2:23">
      <c r="B12" s="79">
        <v>3</v>
      </c>
      <c r="C12" s="79"/>
      <c r="D12" s="80" t="s">
        <v>34</v>
      </c>
      <c r="E12" s="81"/>
      <c r="F12" s="79"/>
      <c r="G12" s="83"/>
      <c r="H12" s="82"/>
      <c r="I12" s="83"/>
      <c r="J12" s="84" t="e">
        <f t="shared" si="0"/>
        <v>#DIV/0!</v>
      </c>
      <c r="K12" s="79">
        <v>3</v>
      </c>
      <c r="L12" s="79"/>
      <c r="M12" s="80" t="s">
        <v>34</v>
      </c>
      <c r="N12" s="81"/>
      <c r="O12" s="85"/>
      <c r="P12" s="83"/>
      <c r="Q12" s="85"/>
      <c r="R12" s="83"/>
      <c r="S12" s="84" t="e">
        <f t="shared" si="1"/>
        <v>#DIV/0!</v>
      </c>
      <c r="T12" s="86"/>
      <c r="U12" s="86"/>
      <c r="V12" s="87" t="e">
        <f t="shared" si="2"/>
        <v>#DIV/0!</v>
      </c>
    </row>
    <row r="13" spans="2:23">
      <c r="B13" s="79">
        <v>4</v>
      </c>
      <c r="C13" s="79" t="s">
        <v>35</v>
      </c>
      <c r="D13" s="80" t="s">
        <v>36</v>
      </c>
      <c r="E13" s="81"/>
      <c r="F13" s="79"/>
      <c r="G13" s="83"/>
      <c r="H13" s="82"/>
      <c r="I13" s="83"/>
      <c r="J13" s="84" t="e">
        <f t="shared" si="0"/>
        <v>#DIV/0!</v>
      </c>
      <c r="K13" s="79">
        <v>4</v>
      </c>
      <c r="L13" s="79" t="s">
        <v>35</v>
      </c>
      <c r="M13" s="80" t="s">
        <v>36</v>
      </c>
      <c r="N13" s="81"/>
      <c r="O13" s="85"/>
      <c r="P13" s="83"/>
      <c r="Q13" s="85"/>
      <c r="R13" s="83"/>
      <c r="S13" s="84" t="e">
        <f t="shared" si="1"/>
        <v>#DIV/0!</v>
      </c>
      <c r="T13" s="86"/>
      <c r="U13" s="86"/>
      <c r="V13" s="87" t="e">
        <f t="shared" si="2"/>
        <v>#DIV/0!</v>
      </c>
    </row>
    <row r="14" spans="2:23">
      <c r="B14" s="79">
        <v>5</v>
      </c>
      <c r="C14" s="79" t="s">
        <v>32</v>
      </c>
      <c r="D14" s="80" t="s">
        <v>37</v>
      </c>
      <c r="E14" s="81">
        <v>62080.41</v>
      </c>
      <c r="F14" s="82">
        <v>43360</v>
      </c>
      <c r="G14" s="83">
        <v>150000</v>
      </c>
      <c r="H14" s="82">
        <v>43360</v>
      </c>
      <c r="I14" s="83">
        <v>130245.23</v>
      </c>
      <c r="J14" s="84">
        <f t="shared" si="0"/>
        <v>0.86830153333333326</v>
      </c>
      <c r="K14" s="79">
        <v>5</v>
      </c>
      <c r="L14" s="79" t="s">
        <v>32</v>
      </c>
      <c r="M14" s="80" t="s">
        <v>37</v>
      </c>
      <c r="N14" s="81">
        <v>153193.4</v>
      </c>
      <c r="O14" s="85">
        <v>43360</v>
      </c>
      <c r="P14" s="83">
        <v>150000</v>
      </c>
      <c r="Q14" s="85"/>
      <c r="R14" s="83">
        <v>62548.01</v>
      </c>
      <c r="S14" s="84">
        <f t="shared" si="1"/>
        <v>0.41698673333333336</v>
      </c>
      <c r="T14" s="86"/>
      <c r="U14" s="86">
        <v>62548.01</v>
      </c>
      <c r="V14" s="87" t="e">
        <f t="shared" si="2"/>
        <v>#DIV/0!</v>
      </c>
    </row>
    <row r="15" spans="2:23">
      <c r="B15" s="79">
        <v>6</v>
      </c>
      <c r="C15" s="79"/>
      <c r="D15" s="80" t="s">
        <v>38</v>
      </c>
      <c r="E15" s="81"/>
      <c r="F15" s="82"/>
      <c r="G15" s="83"/>
      <c r="H15" s="82"/>
      <c r="I15" s="83"/>
      <c r="J15" s="84" t="e">
        <f t="shared" si="0"/>
        <v>#DIV/0!</v>
      </c>
      <c r="K15" s="79">
        <v>6</v>
      </c>
      <c r="L15" s="79"/>
      <c r="M15" s="80" t="s">
        <v>38</v>
      </c>
      <c r="N15" s="81"/>
      <c r="O15" s="85"/>
      <c r="P15" s="83"/>
      <c r="Q15" s="85"/>
      <c r="R15" s="83"/>
      <c r="S15" s="84" t="e">
        <f t="shared" si="1"/>
        <v>#DIV/0!</v>
      </c>
      <c r="T15" s="86"/>
      <c r="U15" s="86"/>
      <c r="V15" s="87" t="e">
        <f t="shared" si="2"/>
        <v>#DIV/0!</v>
      </c>
    </row>
    <row r="16" spans="2:23">
      <c r="B16" s="79">
        <v>7</v>
      </c>
      <c r="C16" s="79" t="s">
        <v>39</v>
      </c>
      <c r="D16" s="80" t="s">
        <v>40</v>
      </c>
      <c r="E16" s="81">
        <v>90616.9</v>
      </c>
      <c r="F16" s="82">
        <v>43361</v>
      </c>
      <c r="G16" s="83">
        <v>150000</v>
      </c>
      <c r="H16" s="82">
        <v>43361</v>
      </c>
      <c r="I16" s="83">
        <v>46463.360000000001</v>
      </c>
      <c r="J16" s="84">
        <f t="shared" si="0"/>
        <v>0.30975573333333334</v>
      </c>
      <c r="K16" s="79">
        <v>7</v>
      </c>
      <c r="L16" s="79" t="s">
        <v>39</v>
      </c>
      <c r="M16" s="80" t="s">
        <v>40</v>
      </c>
      <c r="N16" s="81">
        <v>119783.67999999999</v>
      </c>
      <c r="O16" s="85">
        <v>43361</v>
      </c>
      <c r="P16" s="83">
        <v>20000</v>
      </c>
      <c r="Q16" s="85"/>
      <c r="R16" s="83">
        <v>106550</v>
      </c>
      <c r="S16" s="84">
        <f t="shared" si="1"/>
        <v>5.3274999999999997</v>
      </c>
      <c r="T16" s="86"/>
      <c r="U16" s="86">
        <v>106550</v>
      </c>
      <c r="V16" s="87" t="e">
        <f t="shared" si="2"/>
        <v>#DIV/0!</v>
      </c>
    </row>
    <row r="17" spans="2:22">
      <c r="B17" s="79">
        <v>8</v>
      </c>
      <c r="C17" s="79" t="s">
        <v>32</v>
      </c>
      <c r="D17" s="80" t="s">
        <v>41</v>
      </c>
      <c r="E17" s="81"/>
      <c r="F17" s="79"/>
      <c r="G17" s="83"/>
      <c r="H17" s="82"/>
      <c r="I17" s="83"/>
      <c r="J17" s="84" t="e">
        <f t="shared" si="0"/>
        <v>#DIV/0!</v>
      </c>
      <c r="K17" s="79">
        <v>8</v>
      </c>
      <c r="L17" s="79" t="s">
        <v>32</v>
      </c>
      <c r="M17" s="80" t="s">
        <v>41</v>
      </c>
      <c r="N17" s="81"/>
      <c r="O17" s="85"/>
      <c r="P17" s="83"/>
      <c r="Q17" s="85"/>
      <c r="R17" s="83"/>
      <c r="S17" s="84" t="e">
        <f t="shared" si="1"/>
        <v>#DIV/0!</v>
      </c>
      <c r="T17" s="86"/>
      <c r="U17" s="86"/>
      <c r="V17" s="87" t="e">
        <f t="shared" si="2"/>
        <v>#DIV/0!</v>
      </c>
    </row>
    <row r="18" spans="2:22">
      <c r="B18" s="79">
        <v>9</v>
      </c>
      <c r="C18" s="79" t="s">
        <v>32</v>
      </c>
      <c r="D18" s="80" t="s">
        <v>42</v>
      </c>
      <c r="E18" s="81">
        <v>15078.5</v>
      </c>
      <c r="F18" s="82"/>
      <c r="G18" s="83"/>
      <c r="H18" s="82"/>
      <c r="I18" s="83"/>
      <c r="J18" s="84" t="e">
        <f t="shared" si="0"/>
        <v>#DIV/0!</v>
      </c>
      <c r="K18" s="79">
        <v>9</v>
      </c>
      <c r="L18" s="79" t="s">
        <v>32</v>
      </c>
      <c r="M18" s="80" t="s">
        <v>42</v>
      </c>
      <c r="N18" s="81">
        <v>15078.5</v>
      </c>
      <c r="O18" s="85"/>
      <c r="P18" s="83"/>
      <c r="Q18" s="85"/>
      <c r="R18" s="83"/>
      <c r="S18" s="84" t="e">
        <f t="shared" si="1"/>
        <v>#DIV/0!</v>
      </c>
      <c r="T18" s="86"/>
      <c r="U18" s="86"/>
      <c r="V18" s="87" t="e">
        <f t="shared" si="2"/>
        <v>#DIV/0!</v>
      </c>
    </row>
    <row r="19" spans="2:22">
      <c r="B19" s="79">
        <v>10</v>
      </c>
      <c r="C19" s="79" t="s">
        <v>32</v>
      </c>
      <c r="D19" s="80" t="s">
        <v>43</v>
      </c>
      <c r="E19" s="81"/>
      <c r="F19" s="79"/>
      <c r="G19" s="83"/>
      <c r="H19" s="82"/>
      <c r="I19" s="83"/>
      <c r="J19" s="84" t="e">
        <f t="shared" si="0"/>
        <v>#DIV/0!</v>
      </c>
      <c r="K19" s="79">
        <v>10</v>
      </c>
      <c r="L19" s="79" t="s">
        <v>32</v>
      </c>
      <c r="M19" s="80" t="s">
        <v>43</v>
      </c>
      <c r="N19" s="81"/>
      <c r="O19" s="85"/>
      <c r="P19" s="83"/>
      <c r="Q19" s="85"/>
      <c r="R19" s="83"/>
      <c r="S19" s="84" t="e">
        <f t="shared" si="1"/>
        <v>#DIV/0!</v>
      </c>
      <c r="T19" s="86"/>
      <c r="U19" s="86"/>
      <c r="V19" s="87" t="e">
        <f t="shared" si="2"/>
        <v>#DIV/0!</v>
      </c>
    </row>
    <row r="20" spans="2:22">
      <c r="B20" s="79">
        <v>11</v>
      </c>
      <c r="C20" s="79"/>
      <c r="D20" s="80" t="s">
        <v>44</v>
      </c>
      <c r="E20" s="81"/>
      <c r="F20" s="79"/>
      <c r="G20" s="83"/>
      <c r="H20" s="82"/>
      <c r="I20" s="83"/>
      <c r="J20" s="84" t="e">
        <f t="shared" si="0"/>
        <v>#DIV/0!</v>
      </c>
      <c r="K20" s="79">
        <v>11</v>
      </c>
      <c r="L20" s="79"/>
      <c r="M20" s="80" t="s">
        <v>44</v>
      </c>
      <c r="N20" s="81"/>
      <c r="O20" s="85"/>
      <c r="P20" s="83"/>
      <c r="Q20" s="85"/>
      <c r="R20" s="83"/>
      <c r="S20" s="84" t="e">
        <f t="shared" si="1"/>
        <v>#DIV/0!</v>
      </c>
      <c r="T20" s="86"/>
      <c r="U20" s="86"/>
      <c r="V20" s="87" t="e">
        <f t="shared" si="2"/>
        <v>#DIV/0!</v>
      </c>
    </row>
    <row r="21" spans="2:22">
      <c r="B21" s="79">
        <v>12</v>
      </c>
      <c r="C21" s="79" t="s">
        <v>32</v>
      </c>
      <c r="D21" s="80" t="s">
        <v>45</v>
      </c>
      <c r="E21" s="81"/>
      <c r="F21" s="79"/>
      <c r="G21" s="83"/>
      <c r="H21" s="82"/>
      <c r="I21" s="83"/>
      <c r="J21" s="84" t="e">
        <f t="shared" si="0"/>
        <v>#DIV/0!</v>
      </c>
      <c r="K21" s="79">
        <v>12</v>
      </c>
      <c r="L21" s="79" t="s">
        <v>32</v>
      </c>
      <c r="M21" s="80" t="s">
        <v>45</v>
      </c>
      <c r="N21" s="81"/>
      <c r="O21" s="85"/>
      <c r="P21" s="83"/>
      <c r="Q21" s="85"/>
      <c r="R21" s="83"/>
      <c r="S21" s="84" t="e">
        <f t="shared" si="1"/>
        <v>#DIV/0!</v>
      </c>
      <c r="T21" s="86"/>
      <c r="U21" s="86"/>
      <c r="V21" s="87" t="e">
        <f t="shared" si="2"/>
        <v>#DIV/0!</v>
      </c>
    </row>
    <row r="22" spans="2:22">
      <c r="B22" s="79">
        <v>13</v>
      </c>
      <c r="C22" s="79" t="s">
        <v>32</v>
      </c>
      <c r="D22" s="80" t="s">
        <v>46</v>
      </c>
      <c r="E22" s="81"/>
      <c r="F22" s="79"/>
      <c r="G22" s="83"/>
      <c r="H22" s="82"/>
      <c r="I22" s="83"/>
      <c r="J22" s="84" t="e">
        <f t="shared" si="0"/>
        <v>#DIV/0!</v>
      </c>
      <c r="K22" s="79">
        <v>13</v>
      </c>
      <c r="L22" s="79" t="s">
        <v>32</v>
      </c>
      <c r="M22" s="80" t="s">
        <v>46</v>
      </c>
      <c r="N22" s="81"/>
      <c r="O22" s="85"/>
      <c r="P22" s="83"/>
      <c r="Q22" s="85"/>
      <c r="R22" s="83"/>
      <c r="S22" s="84" t="e">
        <f t="shared" si="1"/>
        <v>#DIV/0!</v>
      </c>
      <c r="T22" s="86"/>
      <c r="U22" s="86"/>
      <c r="V22" s="87" t="e">
        <f t="shared" si="2"/>
        <v>#DIV/0!</v>
      </c>
    </row>
    <row r="23" spans="2:22">
      <c r="B23" s="79">
        <v>14</v>
      </c>
      <c r="C23" s="79"/>
      <c r="D23" s="80" t="s">
        <v>47</v>
      </c>
      <c r="E23" s="81"/>
      <c r="F23" s="82"/>
      <c r="G23" s="83"/>
      <c r="H23" s="82"/>
      <c r="I23" s="83"/>
      <c r="J23" s="84" t="e">
        <f t="shared" si="0"/>
        <v>#DIV/0!</v>
      </c>
      <c r="K23" s="79">
        <v>14</v>
      </c>
      <c r="L23" s="79"/>
      <c r="M23" s="80" t="s">
        <v>47</v>
      </c>
      <c r="N23" s="81"/>
      <c r="O23" s="85"/>
      <c r="P23" s="83"/>
      <c r="Q23" s="85"/>
      <c r="R23" s="83"/>
      <c r="S23" s="84" t="e">
        <f t="shared" si="1"/>
        <v>#DIV/0!</v>
      </c>
      <c r="T23" s="86"/>
      <c r="U23" s="86"/>
      <c r="V23" s="87" t="e">
        <f t="shared" si="2"/>
        <v>#DIV/0!</v>
      </c>
    </row>
    <row r="24" spans="2:22">
      <c r="B24" s="79">
        <v>15</v>
      </c>
      <c r="C24" s="79" t="s">
        <v>30</v>
      </c>
      <c r="D24" s="80" t="s">
        <v>48</v>
      </c>
      <c r="E24" s="81">
        <v>73627</v>
      </c>
      <c r="F24" s="82">
        <v>43360</v>
      </c>
      <c r="G24" s="83">
        <v>100000</v>
      </c>
      <c r="H24" s="82"/>
      <c r="I24" s="83"/>
      <c r="J24" s="84">
        <f t="shared" si="0"/>
        <v>0</v>
      </c>
      <c r="K24" s="79">
        <v>15</v>
      </c>
      <c r="L24" s="79" t="s">
        <v>30</v>
      </c>
      <c r="M24" s="80" t="s">
        <v>48</v>
      </c>
      <c r="N24" s="81"/>
      <c r="O24" s="85"/>
      <c r="P24" s="83"/>
      <c r="Q24" s="85"/>
      <c r="R24" s="83"/>
      <c r="S24" s="84" t="e">
        <f t="shared" si="1"/>
        <v>#DIV/0!</v>
      </c>
      <c r="T24" s="86"/>
      <c r="U24" s="86"/>
      <c r="V24" s="87" t="e">
        <f t="shared" si="2"/>
        <v>#DIV/0!</v>
      </c>
    </row>
    <row r="25" spans="2:22">
      <c r="B25" s="79">
        <v>16</v>
      </c>
      <c r="C25" s="79" t="s">
        <v>32</v>
      </c>
      <c r="D25" s="80" t="s">
        <v>49</v>
      </c>
      <c r="E25" s="81">
        <v>24169.9</v>
      </c>
      <c r="F25" s="82"/>
      <c r="G25" s="83"/>
      <c r="H25" s="82"/>
      <c r="I25" s="83"/>
      <c r="J25" s="84" t="e">
        <f t="shared" si="0"/>
        <v>#DIV/0!</v>
      </c>
      <c r="K25" s="79">
        <v>16</v>
      </c>
      <c r="L25" s="79" t="s">
        <v>32</v>
      </c>
      <c r="M25" s="80" t="s">
        <v>49</v>
      </c>
      <c r="N25" s="81">
        <v>24349.9</v>
      </c>
      <c r="O25" s="85"/>
      <c r="P25" s="83"/>
      <c r="Q25" s="85"/>
      <c r="R25" s="83"/>
      <c r="S25" s="89" t="e">
        <f t="shared" si="1"/>
        <v>#DIV/0!</v>
      </c>
      <c r="T25" s="86"/>
      <c r="U25" s="86"/>
      <c r="V25" s="90" t="e">
        <f t="shared" si="2"/>
        <v>#DIV/0!</v>
      </c>
    </row>
    <row r="26" spans="2:22">
      <c r="B26" s="79">
        <v>17</v>
      </c>
      <c r="C26" s="79" t="s">
        <v>32</v>
      </c>
      <c r="D26" s="80" t="s">
        <v>50</v>
      </c>
      <c r="E26" s="81">
        <v>16255.2</v>
      </c>
      <c r="F26" s="79"/>
      <c r="G26" s="83"/>
      <c r="H26" s="82"/>
      <c r="I26" s="83"/>
      <c r="J26" s="84" t="e">
        <f t="shared" si="0"/>
        <v>#DIV/0!</v>
      </c>
      <c r="K26" s="79">
        <v>17</v>
      </c>
      <c r="L26" s="79" t="s">
        <v>32</v>
      </c>
      <c r="M26" s="80" t="s">
        <v>50</v>
      </c>
      <c r="N26" s="81">
        <v>16255.2</v>
      </c>
      <c r="O26" s="85"/>
      <c r="P26" s="83"/>
      <c r="Q26" s="85"/>
      <c r="R26" s="83"/>
      <c r="S26" s="84" t="e">
        <f t="shared" si="1"/>
        <v>#DIV/0!</v>
      </c>
      <c r="T26" s="86"/>
      <c r="U26" s="86"/>
      <c r="V26" s="87" t="e">
        <f t="shared" si="2"/>
        <v>#DIV/0!</v>
      </c>
    </row>
    <row r="27" spans="2:22">
      <c r="B27" s="79">
        <v>18</v>
      </c>
      <c r="C27" s="79" t="s">
        <v>51</v>
      </c>
      <c r="D27" s="80" t="s">
        <v>52</v>
      </c>
      <c r="E27" s="81"/>
      <c r="F27" s="79"/>
      <c r="G27" s="83"/>
      <c r="H27" s="82"/>
      <c r="I27" s="83"/>
      <c r="J27" s="84" t="e">
        <f t="shared" si="0"/>
        <v>#DIV/0!</v>
      </c>
      <c r="K27" s="79">
        <v>18</v>
      </c>
      <c r="L27" s="79" t="s">
        <v>51</v>
      </c>
      <c r="M27" s="80" t="s">
        <v>52</v>
      </c>
      <c r="N27" s="81"/>
      <c r="O27" s="85"/>
      <c r="P27" s="83"/>
      <c r="Q27" s="85"/>
      <c r="R27" s="83"/>
      <c r="S27" s="84" t="e">
        <f t="shared" si="1"/>
        <v>#DIV/0!</v>
      </c>
      <c r="T27" s="86"/>
      <c r="U27" s="86"/>
      <c r="V27" s="87" t="e">
        <f t="shared" si="2"/>
        <v>#DIV/0!</v>
      </c>
    </row>
    <row r="28" spans="2:22">
      <c r="B28" s="79">
        <v>19</v>
      </c>
      <c r="C28" s="79" t="s">
        <v>32</v>
      </c>
      <c r="D28" s="80" t="s">
        <v>53</v>
      </c>
      <c r="E28" s="81"/>
      <c r="F28" s="79"/>
      <c r="G28" s="83"/>
      <c r="H28" s="82"/>
      <c r="I28" s="83"/>
      <c r="J28" s="84" t="e">
        <f t="shared" si="0"/>
        <v>#DIV/0!</v>
      </c>
      <c r="K28" s="79">
        <v>19</v>
      </c>
      <c r="L28" s="79" t="s">
        <v>32</v>
      </c>
      <c r="M28" s="80" t="s">
        <v>53</v>
      </c>
      <c r="N28" s="81"/>
      <c r="O28" s="85"/>
      <c r="P28" s="83"/>
      <c r="Q28" s="85"/>
      <c r="R28" s="83"/>
      <c r="S28" s="84" t="e">
        <f t="shared" si="1"/>
        <v>#DIV/0!</v>
      </c>
      <c r="T28" s="86"/>
      <c r="U28" s="86"/>
      <c r="V28" s="87" t="e">
        <f t="shared" si="2"/>
        <v>#DIV/0!</v>
      </c>
    </row>
    <row r="29" spans="2:22">
      <c r="B29" s="79">
        <v>20</v>
      </c>
      <c r="C29" s="79" t="s">
        <v>54</v>
      </c>
      <c r="D29" s="80" t="s">
        <v>55</v>
      </c>
      <c r="E29" s="81"/>
      <c r="F29" s="79"/>
      <c r="G29" s="83"/>
      <c r="H29" s="82"/>
      <c r="I29" s="83"/>
      <c r="J29" s="84" t="e">
        <f t="shared" si="0"/>
        <v>#DIV/0!</v>
      </c>
      <c r="K29" s="79">
        <v>20</v>
      </c>
      <c r="L29" s="79" t="s">
        <v>54</v>
      </c>
      <c r="M29" s="80" t="s">
        <v>55</v>
      </c>
      <c r="N29" s="81"/>
      <c r="O29" s="85"/>
      <c r="P29" s="83"/>
      <c r="Q29" s="85"/>
      <c r="R29" s="83"/>
      <c r="S29" s="84" t="e">
        <f t="shared" si="1"/>
        <v>#DIV/0!</v>
      </c>
      <c r="T29" s="86">
        <v>38635.47</v>
      </c>
      <c r="U29" s="86"/>
      <c r="V29" s="87">
        <f t="shared" si="2"/>
        <v>0</v>
      </c>
    </row>
    <row r="30" spans="2:22">
      <c r="B30" s="79"/>
      <c r="C30" s="79" t="s">
        <v>54</v>
      </c>
      <c r="D30" s="80" t="s">
        <v>56</v>
      </c>
      <c r="E30" s="81"/>
      <c r="F30" s="82"/>
      <c r="G30" s="83"/>
      <c r="H30" s="82"/>
      <c r="I30" s="83"/>
      <c r="J30" s="84"/>
      <c r="K30" s="79"/>
      <c r="L30" s="79"/>
      <c r="M30" s="80" t="s">
        <v>56</v>
      </c>
      <c r="N30" s="81"/>
      <c r="O30" s="85"/>
      <c r="P30" s="83"/>
      <c r="Q30" s="85"/>
      <c r="R30" s="83"/>
      <c r="S30" s="84"/>
      <c r="T30" s="86"/>
      <c r="U30" s="86"/>
      <c r="V30" s="87" t="e">
        <f t="shared" si="2"/>
        <v>#DIV/0!</v>
      </c>
    </row>
    <row r="31" spans="2:22">
      <c r="B31" s="79">
        <v>21</v>
      </c>
      <c r="C31" s="79" t="s">
        <v>54</v>
      </c>
      <c r="D31" s="80" t="s">
        <v>57</v>
      </c>
      <c r="E31" s="81"/>
      <c r="F31" s="82">
        <v>43361</v>
      </c>
      <c r="G31" s="83">
        <v>100000</v>
      </c>
      <c r="H31" s="82" t="s">
        <v>58</v>
      </c>
      <c r="I31" s="83"/>
      <c r="J31" s="84">
        <f t="shared" ref="J31" si="3">I31/G31</f>
        <v>0</v>
      </c>
      <c r="K31" s="79">
        <v>21</v>
      </c>
      <c r="L31" s="79"/>
      <c r="M31" s="80" t="s">
        <v>57</v>
      </c>
      <c r="N31" s="81"/>
      <c r="O31" s="85">
        <v>43361</v>
      </c>
      <c r="P31" s="83">
        <v>100000</v>
      </c>
      <c r="Q31" s="85"/>
      <c r="R31" s="83"/>
      <c r="S31" s="84">
        <f t="shared" si="1"/>
        <v>0</v>
      </c>
      <c r="T31" s="86"/>
      <c r="U31" s="86"/>
      <c r="V31" s="87" t="e">
        <f t="shared" si="2"/>
        <v>#DIV/0!</v>
      </c>
    </row>
  </sheetData>
  <mergeCells count="33">
    <mergeCell ref="T8:T9"/>
    <mergeCell ref="U8:U9"/>
    <mergeCell ref="V8:V9"/>
    <mergeCell ref="K8:K9"/>
    <mergeCell ref="L8:L9"/>
    <mergeCell ref="M8:M9"/>
    <mergeCell ref="N8:N9"/>
    <mergeCell ref="O8:R8"/>
    <mergeCell ref="S8:S9"/>
    <mergeCell ref="B8:B9"/>
    <mergeCell ref="C8:C9"/>
    <mergeCell ref="D8:D9"/>
    <mergeCell ref="E8:E9"/>
    <mergeCell ref="F8:I8"/>
    <mergeCell ref="J8:J9"/>
    <mergeCell ref="V3:V7"/>
    <mergeCell ref="F5:F6"/>
    <mergeCell ref="G5:I6"/>
    <mergeCell ref="O5:O6"/>
    <mergeCell ref="P5:R6"/>
    <mergeCell ref="T5:T7"/>
    <mergeCell ref="U5:U7"/>
    <mergeCell ref="P7:R7"/>
    <mergeCell ref="B2:J2"/>
    <mergeCell ref="K2:V2"/>
    <mergeCell ref="E3:E7"/>
    <mergeCell ref="F3:F4"/>
    <mergeCell ref="G3:I4"/>
    <mergeCell ref="J3:J7"/>
    <mergeCell ref="N3:N7"/>
    <mergeCell ref="O3:O4"/>
    <mergeCell ref="P3:R4"/>
    <mergeCell ref="T3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2018-10-31T10:22:01Z</dcterms:created>
  <dcterms:modified xsi:type="dcterms:W3CDTF">2018-10-31T10:23:12Z</dcterms:modified>
</cp:coreProperties>
</file>