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895"/>
  </bookViews>
  <sheets>
    <sheet name="Лист2" sheetId="2" r:id="rId1"/>
    <sheet name="Лист3" sheetId="3" r:id="rId2"/>
  </sheets>
  <calcPr calcId="144525"/>
</workbook>
</file>

<file path=xl/calcChain.xml><?xml version="1.0" encoding="utf-8"?>
<calcChain xmlns="http://schemas.openxmlformats.org/spreadsheetml/2006/main">
  <c r="K10" i="2" l="1"/>
  <c r="L10" i="2"/>
  <c r="M10" i="2"/>
  <c r="I12" i="2"/>
  <c r="N12" i="2" s="1"/>
  <c r="H12" i="2"/>
  <c r="G12" i="2"/>
  <c r="I10" i="2"/>
  <c r="N10" i="2" s="1"/>
  <c r="H10" i="2"/>
  <c r="G10" i="2"/>
  <c r="N9" i="2"/>
  <c r="M9" i="2"/>
  <c r="L9" i="2"/>
  <c r="K9" i="2"/>
  <c r="I9" i="2"/>
  <c r="H9" i="2"/>
  <c r="G9" i="2"/>
  <c r="K22" i="2"/>
  <c r="I22" i="2"/>
  <c r="N22" i="2" s="1"/>
  <c r="H22" i="2"/>
  <c r="G22" i="2"/>
  <c r="F22" i="2"/>
  <c r="N19" i="2"/>
  <c r="M19" i="2"/>
  <c r="L19" i="2"/>
  <c r="K19" i="2"/>
  <c r="H19" i="2"/>
  <c r="H24" i="2" s="1"/>
  <c r="G19" i="2"/>
  <c r="M18" i="2"/>
  <c r="L18" i="2"/>
  <c r="K18" i="2"/>
  <c r="I18" i="2"/>
  <c r="N18" i="2" s="1"/>
  <c r="G18" i="2"/>
  <c r="F18" i="2"/>
  <c r="M17" i="2"/>
  <c r="L17" i="2"/>
  <c r="L22" i="2" s="1"/>
  <c r="K17" i="2"/>
  <c r="I17" i="2"/>
  <c r="N17" i="2" s="1"/>
  <c r="H17" i="2"/>
  <c r="F17" i="2"/>
  <c r="F24" i="2" s="1"/>
  <c r="M16" i="2"/>
  <c r="M22" i="2" s="1"/>
  <c r="L16" i="2"/>
  <c r="K16" i="2"/>
  <c r="I16" i="2"/>
  <c r="I24" i="2" s="1"/>
  <c r="H16" i="2"/>
  <c r="G16" i="2"/>
  <c r="G24" i="2" s="1"/>
  <c r="I13" i="2" l="1"/>
  <c r="N16" i="2"/>
  <c r="N23" i="2" s="1"/>
</calcChain>
</file>

<file path=xl/comments1.xml><?xml version="1.0" encoding="utf-8"?>
<comments xmlns="http://schemas.openxmlformats.org/spreadsheetml/2006/main">
  <authors>
    <author>Юзер3</author>
  </authors>
  <commentList>
    <comment ref="N12" authorId="0">
      <text>
        <r>
          <rPr>
            <b/>
            <sz val="9"/>
            <color indexed="81"/>
            <rFont val="Tahoma"/>
            <charset val="1"/>
          </rPr>
          <t>формула расчета</t>
        </r>
      </text>
    </comment>
  </commentList>
</comments>
</file>

<file path=xl/sharedStrings.xml><?xml version="1.0" encoding="utf-8"?>
<sst xmlns="http://schemas.openxmlformats.org/spreadsheetml/2006/main" count="46" uniqueCount="44">
  <si>
    <t>Дата        26.01.18</t>
  </si>
  <si>
    <t>Покупатель:</t>
  </si>
  <si>
    <t>Поставщик:</t>
  </si>
  <si>
    <t>№ п/п</t>
  </si>
  <si>
    <t>Вид продукции</t>
  </si>
  <si>
    <t>Размеры</t>
  </si>
  <si>
    <t>Количество</t>
  </si>
  <si>
    <t>Цена, м/куб.</t>
  </si>
  <si>
    <t>Цена, руб/м2.</t>
  </si>
  <si>
    <t>Цена, руб/м.пог.</t>
  </si>
  <si>
    <t>Цена, руб/шт.</t>
  </si>
  <si>
    <t>Сумма</t>
  </si>
  <si>
    <t>толщина</t>
  </si>
  <si>
    <t>ширина</t>
  </si>
  <si>
    <t>длина</t>
  </si>
  <si>
    <t>шт.</t>
  </si>
  <si>
    <t>м.пог.</t>
  </si>
  <si>
    <t>м.кв.</t>
  </si>
  <si>
    <t>м.куб.</t>
  </si>
  <si>
    <t>Вагонка "Штиль" лиственница сорт "С".</t>
  </si>
  <si>
    <t>Итого:</t>
  </si>
  <si>
    <t xml:space="preserve"> </t>
  </si>
  <si>
    <t>Поставщик _____________________</t>
  </si>
  <si>
    <t>Покупатель _______________________</t>
  </si>
  <si>
    <t>А</t>
  </si>
  <si>
    <t>Б</t>
  </si>
  <si>
    <t>Вагонка "Штиль" лиственница сорт "С" 5000х90х14</t>
  </si>
  <si>
    <t>необходимо автоматическое округление до целой штуки</t>
  </si>
  <si>
    <t>В составлении заказа в графе единица измерения должны отображаться в 4-х измерениях (шт, м.пог., м2, м3)</t>
  </si>
  <si>
    <t>Основная единица хранения базовая - шт.</t>
  </si>
  <si>
    <t>при постановке количества в единице измерения, должен происходить пересчет всех остальных едениц с округлением до целых штук.</t>
  </si>
  <si>
    <t xml:space="preserve">в печатной форме для отправки клиенту нужно выбрать единицу измерения для отображения  </t>
  </si>
  <si>
    <t>после запятой должно быть 6 знаков</t>
  </si>
  <si>
    <t>невозвратные отходы</t>
  </si>
  <si>
    <t>доска обрезная лиственница сорт 2</t>
  </si>
  <si>
    <t>входные данные в производство</t>
  </si>
  <si>
    <t>выходные данные из производства</t>
  </si>
  <si>
    <t>процесс строжки</t>
  </si>
  <si>
    <t>данные на отгрузку</t>
  </si>
  <si>
    <t xml:space="preserve">при производстве учитывать и списывать отходную часть </t>
  </si>
  <si>
    <t>при формированиии себестоимости учитывать стоимость строгания и стоимость отходной части</t>
  </si>
  <si>
    <t>в производстве добавить услуги (строжка, шлифовка и т.п.)</t>
  </si>
  <si>
    <t>на каждый вид продукции составить технологическую карту обработки</t>
  </si>
  <si>
    <t>например: Вход - доска обрезная 20х100х5000 мм - 120 шт. Выход - вагонка штиль 14х90х5000  мм - 120 шт +отходная часть стружка =0,444 м3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</si>
</sst>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"/>
    <numFmt numFmtId="165" formatCode="0.000"/>
    <numFmt numFmtId="166" formatCode="#,##0.0000"/>
    <numFmt numFmtId="167" formatCode="0.0000"/>
  </numFmts>
  <fonts count="16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indexed="12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sz val="12"/>
      <name val="Arial Cyr"/>
      <charset val="204"/>
    </font>
    <font>
      <sz val="8"/>
      <name val="Arial"/>
      <family val="2"/>
      <charset val="204"/>
    </font>
    <font>
      <sz val="12"/>
      <name val="Arial"/>
      <family val="2"/>
      <charset val="204"/>
    </font>
    <font>
      <b/>
      <sz val="12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b/>
      <sz val="8"/>
      <name val="Arial"/>
      <family val="2"/>
      <charset val="204"/>
    </font>
    <font>
      <b/>
      <sz val="8"/>
      <name val="Arial Cyr"/>
      <charset val="204"/>
    </font>
    <font>
      <b/>
      <sz val="9"/>
      <color indexed="81"/>
      <name val="Tahoma"/>
      <charset val="1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7" fillId="0" borderId="0">
      <alignment horizontal="left"/>
    </xf>
    <xf numFmtId="0" fontId="7" fillId="0" borderId="0">
      <alignment horizontal="left"/>
    </xf>
  </cellStyleXfs>
  <cellXfs count="9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 applyAlignment="1" applyProtection="1"/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" fillId="0" borderId="4" xfId="2" applyFont="1" applyBorder="1" applyAlignment="1">
      <alignment horizontal="left" vertical="top" wrapText="1"/>
    </xf>
    <xf numFmtId="0" fontId="8" fillId="0" borderId="4" xfId="0" applyFont="1" applyBorder="1" applyAlignment="1">
      <alignment horizontal="right"/>
    </xf>
    <xf numFmtId="3" fontId="8" fillId="0" borderId="4" xfId="0" applyNumberFormat="1" applyFont="1" applyBorder="1" applyAlignment="1">
      <alignment horizontal="right"/>
    </xf>
    <xf numFmtId="3" fontId="6" fillId="0" borderId="4" xfId="0" applyNumberFormat="1" applyFont="1" applyBorder="1"/>
    <xf numFmtId="4" fontId="6" fillId="0" borderId="4" xfId="0" applyNumberFormat="1" applyFont="1" applyBorder="1"/>
    <xf numFmtId="164" fontId="6" fillId="0" borderId="4" xfId="0" applyNumberFormat="1" applyFont="1" applyBorder="1"/>
    <xf numFmtId="0" fontId="6" fillId="0" borderId="0" xfId="0" applyFont="1" applyBorder="1" applyAlignment="1"/>
    <xf numFmtId="0" fontId="1" fillId="0" borderId="0" xfId="3" applyFont="1" applyBorder="1" applyAlignment="1">
      <alignment horizontal="left" vertical="top" wrapText="1"/>
    </xf>
    <xf numFmtId="0" fontId="8" fillId="0" borderId="0" xfId="0" applyFont="1" applyBorder="1" applyAlignment="1">
      <alignment horizontal="right"/>
    </xf>
    <xf numFmtId="3" fontId="8" fillId="0" borderId="0" xfId="0" applyNumberFormat="1" applyFont="1" applyBorder="1" applyAlignment="1">
      <alignment horizontal="right"/>
    </xf>
    <xf numFmtId="3" fontId="6" fillId="0" borderId="0" xfId="0" applyNumberFormat="1" applyFont="1" applyBorder="1"/>
    <xf numFmtId="4" fontId="6" fillId="0" borderId="0" xfId="0" applyNumberFormat="1" applyFont="1" applyBorder="1"/>
    <xf numFmtId="164" fontId="6" fillId="0" borderId="0" xfId="0" applyNumberFormat="1" applyFont="1" applyBorder="1"/>
    <xf numFmtId="0" fontId="6" fillId="0" borderId="0" xfId="0" applyFont="1"/>
    <xf numFmtId="0" fontId="9" fillId="0" borderId="0" xfId="0" applyFont="1"/>
    <xf numFmtId="1" fontId="9" fillId="0" borderId="0" xfId="0" applyNumberFormat="1" applyFont="1"/>
    <xf numFmtId="2" fontId="9" fillId="0" borderId="0" xfId="0" applyNumberFormat="1" applyFont="1"/>
    <xf numFmtId="165" fontId="9" fillId="0" borderId="0" xfId="0" applyNumberFormat="1" applyFont="1"/>
    <xf numFmtId="3" fontId="9" fillId="0" borderId="0" xfId="0" applyNumberFormat="1" applyFont="1"/>
    <xf numFmtId="0" fontId="10" fillId="0" borderId="0" xfId="0" applyFont="1"/>
    <xf numFmtId="0" fontId="11" fillId="0" borderId="0" xfId="0" applyFont="1"/>
    <xf numFmtId="0" fontId="6" fillId="0" borderId="0" xfId="0" applyFont="1" applyBorder="1" applyAlignment="1">
      <alignment horizontal="center"/>
    </xf>
    <xf numFmtId="0" fontId="1" fillId="0" borderId="0" xfId="2" applyFont="1" applyBorder="1" applyAlignment="1">
      <alignment horizontal="left" vertical="top" wrapText="1"/>
    </xf>
    <xf numFmtId="3" fontId="9" fillId="0" borderId="4" xfId="0" applyNumberFormat="1" applyFont="1" applyBorder="1"/>
    <xf numFmtId="4" fontId="9" fillId="0" borderId="4" xfId="0" applyNumberFormat="1" applyFont="1" applyBorder="1"/>
    <xf numFmtId="166" fontId="6" fillId="0" borderId="4" xfId="0" applyNumberFormat="1" applyFont="1" applyBorder="1"/>
    <xf numFmtId="166" fontId="9" fillId="0" borderId="4" xfId="0" applyNumberFormat="1" applyFont="1" applyBorder="1"/>
    <xf numFmtId="166" fontId="9" fillId="0" borderId="0" xfId="0" applyNumberFormat="1" applyFont="1" applyBorder="1"/>
    <xf numFmtId="3" fontId="12" fillId="0" borderId="4" xfId="0" applyNumberFormat="1" applyFont="1" applyBorder="1" applyAlignment="1">
      <alignment horizontal="right"/>
    </xf>
    <xf numFmtId="167" fontId="4" fillId="0" borderId="4" xfId="0" applyNumberFormat="1" applyFont="1" applyBorder="1"/>
    <xf numFmtId="166" fontId="4" fillId="0" borderId="4" xfId="0" applyNumberFormat="1" applyFont="1" applyBorder="1"/>
    <xf numFmtId="4" fontId="7" fillId="0" borderId="4" xfId="0" applyNumberFormat="1" applyFont="1" applyBorder="1" applyAlignment="1">
      <alignment horizontal="right"/>
    </xf>
    <xf numFmtId="167" fontId="13" fillId="0" borderId="4" xfId="0" applyNumberFormat="1" applyFont="1" applyBorder="1"/>
    <xf numFmtId="4" fontId="7" fillId="2" borderId="4" xfId="0" applyNumberFormat="1" applyFont="1" applyFill="1" applyBorder="1" applyAlignment="1">
      <alignment horizontal="right"/>
    </xf>
    <xf numFmtId="166" fontId="13" fillId="0" borderId="4" xfId="0" applyNumberFormat="1" applyFont="1" applyBorder="1"/>
    <xf numFmtId="0" fontId="1" fillId="0" borderId="3" xfId="2" applyFont="1" applyBorder="1" applyAlignment="1">
      <alignment horizontal="left" vertical="top" wrapText="1"/>
    </xf>
    <xf numFmtId="0" fontId="5" fillId="0" borderId="3" xfId="0" applyFont="1" applyBorder="1" applyAlignment="1">
      <alignment horizontal="right" vertical="center" wrapText="1"/>
    </xf>
    <xf numFmtId="0" fontId="8" fillId="0" borderId="3" xfId="0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3" fontId="8" fillId="0" borderId="3" xfId="0" applyNumberFormat="1" applyFont="1" applyBorder="1" applyAlignment="1">
      <alignment horizontal="right"/>
    </xf>
    <xf numFmtId="3" fontId="12" fillId="0" borderId="3" xfId="0" applyNumberFormat="1" applyFont="1" applyBorder="1" applyAlignment="1">
      <alignment horizontal="right"/>
    </xf>
    <xf numFmtId="167" fontId="4" fillId="0" borderId="3" xfId="0" applyNumberFormat="1" applyFont="1" applyBorder="1"/>
    <xf numFmtId="166" fontId="4" fillId="0" borderId="3" xfId="0" applyNumberFormat="1" applyFont="1" applyBorder="1"/>
    <xf numFmtId="0" fontId="4" fillId="0" borderId="7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/>
    </xf>
    <xf numFmtId="167" fontId="4" fillId="0" borderId="8" xfId="0" applyNumberFormat="1" applyFont="1" applyBorder="1"/>
    <xf numFmtId="166" fontId="4" fillId="0" borderId="8" xfId="0" applyNumberFormat="1" applyFont="1" applyBorder="1"/>
    <xf numFmtId="3" fontId="6" fillId="0" borderId="8" xfId="0" applyNumberFormat="1" applyFont="1" applyBorder="1"/>
    <xf numFmtId="4" fontId="6" fillId="0" borderId="8" xfId="0" applyNumberFormat="1" applyFont="1" applyBorder="1"/>
    <xf numFmtId="166" fontId="9" fillId="0" borderId="8" xfId="0" applyNumberFormat="1" applyFont="1" applyBorder="1"/>
    <xf numFmtId="3" fontId="6" fillId="0" borderId="10" xfId="0" applyNumberFormat="1" applyFont="1" applyBorder="1"/>
    <xf numFmtId="0" fontId="4" fillId="0" borderId="11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1" fillId="0" borderId="14" xfId="2" applyFont="1" applyBorder="1" applyAlignment="1">
      <alignment horizontal="left" vertical="top" wrapText="1"/>
    </xf>
    <xf numFmtId="0" fontId="8" fillId="0" borderId="15" xfId="0" applyFont="1" applyBorder="1" applyAlignment="1">
      <alignment horizontal="right"/>
    </xf>
    <xf numFmtId="0" fontId="8" fillId="0" borderId="16" xfId="0" applyFont="1" applyBorder="1" applyAlignment="1">
      <alignment horizontal="right"/>
    </xf>
    <xf numFmtId="3" fontId="8" fillId="0" borderId="15" xfId="0" applyNumberFormat="1" applyFont="1" applyBorder="1" applyAlignment="1">
      <alignment horizontal="right"/>
    </xf>
    <xf numFmtId="3" fontId="12" fillId="0" borderId="15" xfId="0" applyNumberFormat="1" applyFont="1" applyBorder="1" applyAlignment="1">
      <alignment horizontal="right"/>
    </xf>
    <xf numFmtId="167" fontId="4" fillId="0" borderId="15" xfId="0" applyNumberFormat="1" applyFont="1" applyBorder="1"/>
    <xf numFmtId="166" fontId="4" fillId="0" borderId="15" xfId="0" applyNumberFormat="1" applyFont="1" applyBorder="1"/>
    <xf numFmtId="0" fontId="5" fillId="0" borderId="14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2" xfId="0" applyBorder="1" applyAlignment="1">
      <alignment horizontal="right"/>
    </xf>
    <xf numFmtId="3" fontId="15" fillId="0" borderId="12" xfId="0" applyNumberFormat="1" applyFont="1" applyBorder="1" applyAlignment="1">
      <alignment horizontal="right"/>
    </xf>
    <xf numFmtId="4" fontId="6" fillId="0" borderId="3" xfId="0" applyNumberFormat="1" applyFont="1" applyBorder="1"/>
    <xf numFmtId="166" fontId="9" fillId="0" borderId="3" xfId="0" applyNumberFormat="1" applyFont="1" applyBorder="1"/>
    <xf numFmtId="0" fontId="4" fillId="0" borderId="18" xfId="0" applyFont="1" applyBorder="1" applyAlignment="1">
      <alignment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0" fillId="0" borderId="19" xfId="0" applyBorder="1" applyAlignment="1">
      <alignment horizontal="center"/>
    </xf>
    <xf numFmtId="0" fontId="13" fillId="0" borderId="5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5" xfId="0" applyFont="1" applyBorder="1" applyAlignment="1">
      <alignment vertical="center" wrapText="1"/>
    </xf>
    <xf numFmtId="0" fontId="4" fillId="0" borderId="4" xfId="0" applyFont="1" applyBorder="1" applyAlignment="1">
      <alignment horizontal="center" vertical="center" wrapText="1"/>
    </xf>
  </cellXfs>
  <cellStyles count="4">
    <cellStyle name="Гиперссылка" xfId="1" builtinId="8"/>
    <cellStyle name="Обычный" xfId="0" builtinId="0"/>
    <cellStyle name="Обычный_Лист1" xfId="2"/>
    <cellStyle name="Обычный_Лист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8"/>
  <sheetViews>
    <sheetView tabSelected="1" topLeftCell="A9" workbookViewId="0">
      <selection activeCell="I27" sqref="I27"/>
    </sheetView>
  </sheetViews>
  <sheetFormatPr defaultRowHeight="15" x14ac:dyDescent="0.25"/>
  <cols>
    <col min="1" max="1" width="3.5703125" customWidth="1"/>
    <col min="2" max="2" width="27.5703125" customWidth="1"/>
    <col min="3" max="5" width="7.7109375" customWidth="1"/>
    <col min="6" max="6" width="12.5703125" customWidth="1"/>
    <col min="7" max="7" width="10.85546875" bestFit="1" customWidth="1"/>
    <col min="8" max="8" width="10.42578125" customWidth="1"/>
    <col min="9" max="9" width="10.5703125" customWidth="1"/>
    <col min="10" max="10" width="9.42578125" customWidth="1"/>
    <col min="11" max="11" width="8.5703125" customWidth="1"/>
    <col min="12" max="12" width="9.85546875" customWidth="1"/>
    <col min="13" max="13" width="13" customWidth="1"/>
    <col min="14" max="14" width="13.140625" customWidth="1"/>
    <col min="257" max="257" width="3.5703125" customWidth="1"/>
    <col min="258" max="258" width="30.7109375" customWidth="1"/>
    <col min="259" max="261" width="7.7109375" customWidth="1"/>
    <col min="262" max="262" width="8.28515625" customWidth="1"/>
    <col min="263" max="264" width="8.85546875" customWidth="1"/>
    <col min="265" max="266" width="0" hidden="1" customWidth="1"/>
    <col min="267" max="267" width="8.5703125" customWidth="1"/>
    <col min="268" max="268" width="9.85546875" customWidth="1"/>
    <col min="269" max="269" width="8.7109375" customWidth="1"/>
    <col min="270" max="270" width="13.140625" customWidth="1"/>
    <col min="513" max="513" width="3.5703125" customWidth="1"/>
    <col min="514" max="514" width="30.7109375" customWidth="1"/>
    <col min="515" max="517" width="7.7109375" customWidth="1"/>
    <col min="518" max="518" width="8.28515625" customWidth="1"/>
    <col min="519" max="520" width="8.85546875" customWidth="1"/>
    <col min="521" max="522" width="0" hidden="1" customWidth="1"/>
    <col min="523" max="523" width="8.5703125" customWidth="1"/>
    <col min="524" max="524" width="9.85546875" customWidth="1"/>
    <col min="525" max="525" width="8.7109375" customWidth="1"/>
    <col min="526" max="526" width="13.140625" customWidth="1"/>
    <col min="769" max="769" width="3.5703125" customWidth="1"/>
    <col min="770" max="770" width="30.7109375" customWidth="1"/>
    <col min="771" max="773" width="7.7109375" customWidth="1"/>
    <col min="774" max="774" width="8.28515625" customWidth="1"/>
    <col min="775" max="776" width="8.85546875" customWidth="1"/>
    <col min="777" max="778" width="0" hidden="1" customWidth="1"/>
    <col min="779" max="779" width="8.5703125" customWidth="1"/>
    <col min="780" max="780" width="9.85546875" customWidth="1"/>
    <col min="781" max="781" width="8.7109375" customWidth="1"/>
    <col min="782" max="782" width="13.140625" customWidth="1"/>
    <col min="1025" max="1025" width="3.5703125" customWidth="1"/>
    <col min="1026" max="1026" width="30.7109375" customWidth="1"/>
    <col min="1027" max="1029" width="7.7109375" customWidth="1"/>
    <col min="1030" max="1030" width="8.28515625" customWidth="1"/>
    <col min="1031" max="1032" width="8.85546875" customWidth="1"/>
    <col min="1033" max="1034" width="0" hidden="1" customWidth="1"/>
    <col min="1035" max="1035" width="8.5703125" customWidth="1"/>
    <col min="1036" max="1036" width="9.85546875" customWidth="1"/>
    <col min="1037" max="1037" width="8.7109375" customWidth="1"/>
    <col min="1038" max="1038" width="13.140625" customWidth="1"/>
    <col min="1281" max="1281" width="3.5703125" customWidth="1"/>
    <col min="1282" max="1282" width="30.7109375" customWidth="1"/>
    <col min="1283" max="1285" width="7.7109375" customWidth="1"/>
    <col min="1286" max="1286" width="8.28515625" customWidth="1"/>
    <col min="1287" max="1288" width="8.85546875" customWidth="1"/>
    <col min="1289" max="1290" width="0" hidden="1" customWidth="1"/>
    <col min="1291" max="1291" width="8.5703125" customWidth="1"/>
    <col min="1292" max="1292" width="9.85546875" customWidth="1"/>
    <col min="1293" max="1293" width="8.7109375" customWidth="1"/>
    <col min="1294" max="1294" width="13.140625" customWidth="1"/>
    <col min="1537" max="1537" width="3.5703125" customWidth="1"/>
    <col min="1538" max="1538" width="30.7109375" customWidth="1"/>
    <col min="1539" max="1541" width="7.7109375" customWidth="1"/>
    <col min="1542" max="1542" width="8.28515625" customWidth="1"/>
    <col min="1543" max="1544" width="8.85546875" customWidth="1"/>
    <col min="1545" max="1546" width="0" hidden="1" customWidth="1"/>
    <col min="1547" max="1547" width="8.5703125" customWidth="1"/>
    <col min="1548" max="1548" width="9.85546875" customWidth="1"/>
    <col min="1549" max="1549" width="8.7109375" customWidth="1"/>
    <col min="1550" max="1550" width="13.140625" customWidth="1"/>
    <col min="1793" max="1793" width="3.5703125" customWidth="1"/>
    <col min="1794" max="1794" width="30.7109375" customWidth="1"/>
    <col min="1795" max="1797" width="7.7109375" customWidth="1"/>
    <col min="1798" max="1798" width="8.28515625" customWidth="1"/>
    <col min="1799" max="1800" width="8.85546875" customWidth="1"/>
    <col min="1801" max="1802" width="0" hidden="1" customWidth="1"/>
    <col min="1803" max="1803" width="8.5703125" customWidth="1"/>
    <col min="1804" max="1804" width="9.85546875" customWidth="1"/>
    <col min="1805" max="1805" width="8.7109375" customWidth="1"/>
    <col min="1806" max="1806" width="13.140625" customWidth="1"/>
    <col min="2049" max="2049" width="3.5703125" customWidth="1"/>
    <col min="2050" max="2050" width="30.7109375" customWidth="1"/>
    <col min="2051" max="2053" width="7.7109375" customWidth="1"/>
    <col min="2054" max="2054" width="8.28515625" customWidth="1"/>
    <col min="2055" max="2056" width="8.85546875" customWidth="1"/>
    <col min="2057" max="2058" width="0" hidden="1" customWidth="1"/>
    <col min="2059" max="2059" width="8.5703125" customWidth="1"/>
    <col min="2060" max="2060" width="9.85546875" customWidth="1"/>
    <col min="2061" max="2061" width="8.7109375" customWidth="1"/>
    <col min="2062" max="2062" width="13.140625" customWidth="1"/>
    <col min="2305" max="2305" width="3.5703125" customWidth="1"/>
    <col min="2306" max="2306" width="30.7109375" customWidth="1"/>
    <col min="2307" max="2309" width="7.7109375" customWidth="1"/>
    <col min="2310" max="2310" width="8.28515625" customWidth="1"/>
    <col min="2311" max="2312" width="8.85546875" customWidth="1"/>
    <col min="2313" max="2314" width="0" hidden="1" customWidth="1"/>
    <col min="2315" max="2315" width="8.5703125" customWidth="1"/>
    <col min="2316" max="2316" width="9.85546875" customWidth="1"/>
    <col min="2317" max="2317" width="8.7109375" customWidth="1"/>
    <col min="2318" max="2318" width="13.140625" customWidth="1"/>
    <col min="2561" max="2561" width="3.5703125" customWidth="1"/>
    <col min="2562" max="2562" width="30.7109375" customWidth="1"/>
    <col min="2563" max="2565" width="7.7109375" customWidth="1"/>
    <col min="2566" max="2566" width="8.28515625" customWidth="1"/>
    <col min="2567" max="2568" width="8.85546875" customWidth="1"/>
    <col min="2569" max="2570" width="0" hidden="1" customWidth="1"/>
    <col min="2571" max="2571" width="8.5703125" customWidth="1"/>
    <col min="2572" max="2572" width="9.85546875" customWidth="1"/>
    <col min="2573" max="2573" width="8.7109375" customWidth="1"/>
    <col min="2574" max="2574" width="13.140625" customWidth="1"/>
    <col min="2817" max="2817" width="3.5703125" customWidth="1"/>
    <col min="2818" max="2818" width="30.7109375" customWidth="1"/>
    <col min="2819" max="2821" width="7.7109375" customWidth="1"/>
    <col min="2822" max="2822" width="8.28515625" customWidth="1"/>
    <col min="2823" max="2824" width="8.85546875" customWidth="1"/>
    <col min="2825" max="2826" width="0" hidden="1" customWidth="1"/>
    <col min="2827" max="2827" width="8.5703125" customWidth="1"/>
    <col min="2828" max="2828" width="9.85546875" customWidth="1"/>
    <col min="2829" max="2829" width="8.7109375" customWidth="1"/>
    <col min="2830" max="2830" width="13.140625" customWidth="1"/>
    <col min="3073" max="3073" width="3.5703125" customWidth="1"/>
    <col min="3074" max="3074" width="30.7109375" customWidth="1"/>
    <col min="3075" max="3077" width="7.7109375" customWidth="1"/>
    <col min="3078" max="3078" width="8.28515625" customWidth="1"/>
    <col min="3079" max="3080" width="8.85546875" customWidth="1"/>
    <col min="3081" max="3082" width="0" hidden="1" customWidth="1"/>
    <col min="3083" max="3083" width="8.5703125" customWidth="1"/>
    <col min="3084" max="3084" width="9.85546875" customWidth="1"/>
    <col min="3085" max="3085" width="8.7109375" customWidth="1"/>
    <col min="3086" max="3086" width="13.140625" customWidth="1"/>
    <col min="3329" max="3329" width="3.5703125" customWidth="1"/>
    <col min="3330" max="3330" width="30.7109375" customWidth="1"/>
    <col min="3331" max="3333" width="7.7109375" customWidth="1"/>
    <col min="3334" max="3334" width="8.28515625" customWidth="1"/>
    <col min="3335" max="3336" width="8.85546875" customWidth="1"/>
    <col min="3337" max="3338" width="0" hidden="1" customWidth="1"/>
    <col min="3339" max="3339" width="8.5703125" customWidth="1"/>
    <col min="3340" max="3340" width="9.85546875" customWidth="1"/>
    <col min="3341" max="3341" width="8.7109375" customWidth="1"/>
    <col min="3342" max="3342" width="13.140625" customWidth="1"/>
    <col min="3585" max="3585" width="3.5703125" customWidth="1"/>
    <col min="3586" max="3586" width="30.7109375" customWidth="1"/>
    <col min="3587" max="3589" width="7.7109375" customWidth="1"/>
    <col min="3590" max="3590" width="8.28515625" customWidth="1"/>
    <col min="3591" max="3592" width="8.85546875" customWidth="1"/>
    <col min="3593" max="3594" width="0" hidden="1" customWidth="1"/>
    <col min="3595" max="3595" width="8.5703125" customWidth="1"/>
    <col min="3596" max="3596" width="9.85546875" customWidth="1"/>
    <col min="3597" max="3597" width="8.7109375" customWidth="1"/>
    <col min="3598" max="3598" width="13.140625" customWidth="1"/>
    <col min="3841" max="3841" width="3.5703125" customWidth="1"/>
    <col min="3842" max="3842" width="30.7109375" customWidth="1"/>
    <col min="3843" max="3845" width="7.7109375" customWidth="1"/>
    <col min="3846" max="3846" width="8.28515625" customWidth="1"/>
    <col min="3847" max="3848" width="8.85546875" customWidth="1"/>
    <col min="3849" max="3850" width="0" hidden="1" customWidth="1"/>
    <col min="3851" max="3851" width="8.5703125" customWidth="1"/>
    <col min="3852" max="3852" width="9.85546875" customWidth="1"/>
    <col min="3853" max="3853" width="8.7109375" customWidth="1"/>
    <col min="3854" max="3854" width="13.140625" customWidth="1"/>
    <col min="4097" max="4097" width="3.5703125" customWidth="1"/>
    <col min="4098" max="4098" width="30.7109375" customWidth="1"/>
    <col min="4099" max="4101" width="7.7109375" customWidth="1"/>
    <col min="4102" max="4102" width="8.28515625" customWidth="1"/>
    <col min="4103" max="4104" width="8.85546875" customWidth="1"/>
    <col min="4105" max="4106" width="0" hidden="1" customWidth="1"/>
    <col min="4107" max="4107" width="8.5703125" customWidth="1"/>
    <col min="4108" max="4108" width="9.85546875" customWidth="1"/>
    <col min="4109" max="4109" width="8.7109375" customWidth="1"/>
    <col min="4110" max="4110" width="13.140625" customWidth="1"/>
    <col min="4353" max="4353" width="3.5703125" customWidth="1"/>
    <col min="4354" max="4354" width="30.7109375" customWidth="1"/>
    <col min="4355" max="4357" width="7.7109375" customWidth="1"/>
    <col min="4358" max="4358" width="8.28515625" customWidth="1"/>
    <col min="4359" max="4360" width="8.85546875" customWidth="1"/>
    <col min="4361" max="4362" width="0" hidden="1" customWidth="1"/>
    <col min="4363" max="4363" width="8.5703125" customWidth="1"/>
    <col min="4364" max="4364" width="9.85546875" customWidth="1"/>
    <col min="4365" max="4365" width="8.7109375" customWidth="1"/>
    <col min="4366" max="4366" width="13.140625" customWidth="1"/>
    <col min="4609" max="4609" width="3.5703125" customWidth="1"/>
    <col min="4610" max="4610" width="30.7109375" customWidth="1"/>
    <col min="4611" max="4613" width="7.7109375" customWidth="1"/>
    <col min="4614" max="4614" width="8.28515625" customWidth="1"/>
    <col min="4615" max="4616" width="8.85546875" customWidth="1"/>
    <col min="4617" max="4618" width="0" hidden="1" customWidth="1"/>
    <col min="4619" max="4619" width="8.5703125" customWidth="1"/>
    <col min="4620" max="4620" width="9.85546875" customWidth="1"/>
    <col min="4621" max="4621" width="8.7109375" customWidth="1"/>
    <col min="4622" max="4622" width="13.140625" customWidth="1"/>
    <col min="4865" max="4865" width="3.5703125" customWidth="1"/>
    <col min="4866" max="4866" width="30.7109375" customWidth="1"/>
    <col min="4867" max="4869" width="7.7109375" customWidth="1"/>
    <col min="4870" max="4870" width="8.28515625" customWidth="1"/>
    <col min="4871" max="4872" width="8.85546875" customWidth="1"/>
    <col min="4873" max="4874" width="0" hidden="1" customWidth="1"/>
    <col min="4875" max="4875" width="8.5703125" customWidth="1"/>
    <col min="4876" max="4876" width="9.85546875" customWidth="1"/>
    <col min="4877" max="4877" width="8.7109375" customWidth="1"/>
    <col min="4878" max="4878" width="13.140625" customWidth="1"/>
    <col min="5121" max="5121" width="3.5703125" customWidth="1"/>
    <col min="5122" max="5122" width="30.7109375" customWidth="1"/>
    <col min="5123" max="5125" width="7.7109375" customWidth="1"/>
    <col min="5126" max="5126" width="8.28515625" customWidth="1"/>
    <col min="5127" max="5128" width="8.85546875" customWidth="1"/>
    <col min="5129" max="5130" width="0" hidden="1" customWidth="1"/>
    <col min="5131" max="5131" width="8.5703125" customWidth="1"/>
    <col min="5132" max="5132" width="9.85546875" customWidth="1"/>
    <col min="5133" max="5133" width="8.7109375" customWidth="1"/>
    <col min="5134" max="5134" width="13.140625" customWidth="1"/>
    <col min="5377" max="5377" width="3.5703125" customWidth="1"/>
    <col min="5378" max="5378" width="30.7109375" customWidth="1"/>
    <col min="5379" max="5381" width="7.7109375" customWidth="1"/>
    <col min="5382" max="5382" width="8.28515625" customWidth="1"/>
    <col min="5383" max="5384" width="8.85546875" customWidth="1"/>
    <col min="5385" max="5386" width="0" hidden="1" customWidth="1"/>
    <col min="5387" max="5387" width="8.5703125" customWidth="1"/>
    <col min="5388" max="5388" width="9.85546875" customWidth="1"/>
    <col min="5389" max="5389" width="8.7109375" customWidth="1"/>
    <col min="5390" max="5390" width="13.140625" customWidth="1"/>
    <col min="5633" max="5633" width="3.5703125" customWidth="1"/>
    <col min="5634" max="5634" width="30.7109375" customWidth="1"/>
    <col min="5635" max="5637" width="7.7109375" customWidth="1"/>
    <col min="5638" max="5638" width="8.28515625" customWidth="1"/>
    <col min="5639" max="5640" width="8.85546875" customWidth="1"/>
    <col min="5641" max="5642" width="0" hidden="1" customWidth="1"/>
    <col min="5643" max="5643" width="8.5703125" customWidth="1"/>
    <col min="5644" max="5644" width="9.85546875" customWidth="1"/>
    <col min="5645" max="5645" width="8.7109375" customWidth="1"/>
    <col min="5646" max="5646" width="13.140625" customWidth="1"/>
    <col min="5889" max="5889" width="3.5703125" customWidth="1"/>
    <col min="5890" max="5890" width="30.7109375" customWidth="1"/>
    <col min="5891" max="5893" width="7.7109375" customWidth="1"/>
    <col min="5894" max="5894" width="8.28515625" customWidth="1"/>
    <col min="5895" max="5896" width="8.85546875" customWidth="1"/>
    <col min="5897" max="5898" width="0" hidden="1" customWidth="1"/>
    <col min="5899" max="5899" width="8.5703125" customWidth="1"/>
    <col min="5900" max="5900" width="9.85546875" customWidth="1"/>
    <col min="5901" max="5901" width="8.7109375" customWidth="1"/>
    <col min="5902" max="5902" width="13.140625" customWidth="1"/>
    <col min="6145" max="6145" width="3.5703125" customWidth="1"/>
    <col min="6146" max="6146" width="30.7109375" customWidth="1"/>
    <col min="6147" max="6149" width="7.7109375" customWidth="1"/>
    <col min="6150" max="6150" width="8.28515625" customWidth="1"/>
    <col min="6151" max="6152" width="8.85546875" customWidth="1"/>
    <col min="6153" max="6154" width="0" hidden="1" customWidth="1"/>
    <col min="6155" max="6155" width="8.5703125" customWidth="1"/>
    <col min="6156" max="6156" width="9.85546875" customWidth="1"/>
    <col min="6157" max="6157" width="8.7109375" customWidth="1"/>
    <col min="6158" max="6158" width="13.140625" customWidth="1"/>
    <col min="6401" max="6401" width="3.5703125" customWidth="1"/>
    <col min="6402" max="6402" width="30.7109375" customWidth="1"/>
    <col min="6403" max="6405" width="7.7109375" customWidth="1"/>
    <col min="6406" max="6406" width="8.28515625" customWidth="1"/>
    <col min="6407" max="6408" width="8.85546875" customWidth="1"/>
    <col min="6409" max="6410" width="0" hidden="1" customWidth="1"/>
    <col min="6411" max="6411" width="8.5703125" customWidth="1"/>
    <col min="6412" max="6412" width="9.85546875" customWidth="1"/>
    <col min="6413" max="6413" width="8.7109375" customWidth="1"/>
    <col min="6414" max="6414" width="13.140625" customWidth="1"/>
    <col min="6657" max="6657" width="3.5703125" customWidth="1"/>
    <col min="6658" max="6658" width="30.7109375" customWidth="1"/>
    <col min="6659" max="6661" width="7.7109375" customWidth="1"/>
    <col min="6662" max="6662" width="8.28515625" customWidth="1"/>
    <col min="6663" max="6664" width="8.85546875" customWidth="1"/>
    <col min="6665" max="6666" width="0" hidden="1" customWidth="1"/>
    <col min="6667" max="6667" width="8.5703125" customWidth="1"/>
    <col min="6668" max="6668" width="9.85546875" customWidth="1"/>
    <col min="6669" max="6669" width="8.7109375" customWidth="1"/>
    <col min="6670" max="6670" width="13.140625" customWidth="1"/>
    <col min="6913" max="6913" width="3.5703125" customWidth="1"/>
    <col min="6914" max="6914" width="30.7109375" customWidth="1"/>
    <col min="6915" max="6917" width="7.7109375" customWidth="1"/>
    <col min="6918" max="6918" width="8.28515625" customWidth="1"/>
    <col min="6919" max="6920" width="8.85546875" customWidth="1"/>
    <col min="6921" max="6922" width="0" hidden="1" customWidth="1"/>
    <col min="6923" max="6923" width="8.5703125" customWidth="1"/>
    <col min="6924" max="6924" width="9.85546875" customWidth="1"/>
    <col min="6925" max="6925" width="8.7109375" customWidth="1"/>
    <col min="6926" max="6926" width="13.140625" customWidth="1"/>
    <col min="7169" max="7169" width="3.5703125" customWidth="1"/>
    <col min="7170" max="7170" width="30.7109375" customWidth="1"/>
    <col min="7171" max="7173" width="7.7109375" customWidth="1"/>
    <col min="7174" max="7174" width="8.28515625" customWidth="1"/>
    <col min="7175" max="7176" width="8.85546875" customWidth="1"/>
    <col min="7177" max="7178" width="0" hidden="1" customWidth="1"/>
    <col min="7179" max="7179" width="8.5703125" customWidth="1"/>
    <col min="7180" max="7180" width="9.85546875" customWidth="1"/>
    <col min="7181" max="7181" width="8.7109375" customWidth="1"/>
    <col min="7182" max="7182" width="13.140625" customWidth="1"/>
    <col min="7425" max="7425" width="3.5703125" customWidth="1"/>
    <col min="7426" max="7426" width="30.7109375" customWidth="1"/>
    <col min="7427" max="7429" width="7.7109375" customWidth="1"/>
    <col min="7430" max="7430" width="8.28515625" customWidth="1"/>
    <col min="7431" max="7432" width="8.85546875" customWidth="1"/>
    <col min="7433" max="7434" width="0" hidden="1" customWidth="1"/>
    <col min="7435" max="7435" width="8.5703125" customWidth="1"/>
    <col min="7436" max="7436" width="9.85546875" customWidth="1"/>
    <col min="7437" max="7437" width="8.7109375" customWidth="1"/>
    <col min="7438" max="7438" width="13.140625" customWidth="1"/>
    <col min="7681" max="7681" width="3.5703125" customWidth="1"/>
    <col min="7682" max="7682" width="30.7109375" customWidth="1"/>
    <col min="7683" max="7685" width="7.7109375" customWidth="1"/>
    <col min="7686" max="7686" width="8.28515625" customWidth="1"/>
    <col min="7687" max="7688" width="8.85546875" customWidth="1"/>
    <col min="7689" max="7690" width="0" hidden="1" customWidth="1"/>
    <col min="7691" max="7691" width="8.5703125" customWidth="1"/>
    <col min="7692" max="7692" width="9.85546875" customWidth="1"/>
    <col min="7693" max="7693" width="8.7109375" customWidth="1"/>
    <col min="7694" max="7694" width="13.140625" customWidth="1"/>
    <col min="7937" max="7937" width="3.5703125" customWidth="1"/>
    <col min="7938" max="7938" width="30.7109375" customWidth="1"/>
    <col min="7939" max="7941" width="7.7109375" customWidth="1"/>
    <col min="7942" max="7942" width="8.28515625" customWidth="1"/>
    <col min="7943" max="7944" width="8.85546875" customWidth="1"/>
    <col min="7945" max="7946" width="0" hidden="1" customWidth="1"/>
    <col min="7947" max="7947" width="8.5703125" customWidth="1"/>
    <col min="7948" max="7948" width="9.85546875" customWidth="1"/>
    <col min="7949" max="7949" width="8.7109375" customWidth="1"/>
    <col min="7950" max="7950" width="13.140625" customWidth="1"/>
    <col min="8193" max="8193" width="3.5703125" customWidth="1"/>
    <col min="8194" max="8194" width="30.7109375" customWidth="1"/>
    <col min="8195" max="8197" width="7.7109375" customWidth="1"/>
    <col min="8198" max="8198" width="8.28515625" customWidth="1"/>
    <col min="8199" max="8200" width="8.85546875" customWidth="1"/>
    <col min="8201" max="8202" width="0" hidden="1" customWidth="1"/>
    <col min="8203" max="8203" width="8.5703125" customWidth="1"/>
    <col min="8204" max="8204" width="9.85546875" customWidth="1"/>
    <col min="8205" max="8205" width="8.7109375" customWidth="1"/>
    <col min="8206" max="8206" width="13.140625" customWidth="1"/>
    <col min="8449" max="8449" width="3.5703125" customWidth="1"/>
    <col min="8450" max="8450" width="30.7109375" customWidth="1"/>
    <col min="8451" max="8453" width="7.7109375" customWidth="1"/>
    <col min="8454" max="8454" width="8.28515625" customWidth="1"/>
    <col min="8455" max="8456" width="8.85546875" customWidth="1"/>
    <col min="8457" max="8458" width="0" hidden="1" customWidth="1"/>
    <col min="8459" max="8459" width="8.5703125" customWidth="1"/>
    <col min="8460" max="8460" width="9.85546875" customWidth="1"/>
    <col min="8461" max="8461" width="8.7109375" customWidth="1"/>
    <col min="8462" max="8462" width="13.140625" customWidth="1"/>
    <col min="8705" max="8705" width="3.5703125" customWidth="1"/>
    <col min="8706" max="8706" width="30.7109375" customWidth="1"/>
    <col min="8707" max="8709" width="7.7109375" customWidth="1"/>
    <col min="8710" max="8710" width="8.28515625" customWidth="1"/>
    <col min="8711" max="8712" width="8.85546875" customWidth="1"/>
    <col min="8713" max="8714" width="0" hidden="1" customWidth="1"/>
    <col min="8715" max="8715" width="8.5703125" customWidth="1"/>
    <col min="8716" max="8716" width="9.85546875" customWidth="1"/>
    <col min="8717" max="8717" width="8.7109375" customWidth="1"/>
    <col min="8718" max="8718" width="13.140625" customWidth="1"/>
    <col min="8961" max="8961" width="3.5703125" customWidth="1"/>
    <col min="8962" max="8962" width="30.7109375" customWidth="1"/>
    <col min="8963" max="8965" width="7.7109375" customWidth="1"/>
    <col min="8966" max="8966" width="8.28515625" customWidth="1"/>
    <col min="8967" max="8968" width="8.85546875" customWidth="1"/>
    <col min="8969" max="8970" width="0" hidden="1" customWidth="1"/>
    <col min="8971" max="8971" width="8.5703125" customWidth="1"/>
    <col min="8972" max="8972" width="9.85546875" customWidth="1"/>
    <col min="8973" max="8973" width="8.7109375" customWidth="1"/>
    <col min="8974" max="8974" width="13.140625" customWidth="1"/>
    <col min="9217" max="9217" width="3.5703125" customWidth="1"/>
    <col min="9218" max="9218" width="30.7109375" customWidth="1"/>
    <col min="9219" max="9221" width="7.7109375" customWidth="1"/>
    <col min="9222" max="9222" width="8.28515625" customWidth="1"/>
    <col min="9223" max="9224" width="8.85546875" customWidth="1"/>
    <col min="9225" max="9226" width="0" hidden="1" customWidth="1"/>
    <col min="9227" max="9227" width="8.5703125" customWidth="1"/>
    <col min="9228" max="9228" width="9.85546875" customWidth="1"/>
    <col min="9229" max="9229" width="8.7109375" customWidth="1"/>
    <col min="9230" max="9230" width="13.140625" customWidth="1"/>
    <col min="9473" max="9473" width="3.5703125" customWidth="1"/>
    <col min="9474" max="9474" width="30.7109375" customWidth="1"/>
    <col min="9475" max="9477" width="7.7109375" customWidth="1"/>
    <col min="9478" max="9478" width="8.28515625" customWidth="1"/>
    <col min="9479" max="9480" width="8.85546875" customWidth="1"/>
    <col min="9481" max="9482" width="0" hidden="1" customWidth="1"/>
    <col min="9483" max="9483" width="8.5703125" customWidth="1"/>
    <col min="9484" max="9484" width="9.85546875" customWidth="1"/>
    <col min="9485" max="9485" width="8.7109375" customWidth="1"/>
    <col min="9486" max="9486" width="13.140625" customWidth="1"/>
    <col min="9729" max="9729" width="3.5703125" customWidth="1"/>
    <col min="9730" max="9730" width="30.7109375" customWidth="1"/>
    <col min="9731" max="9733" width="7.7109375" customWidth="1"/>
    <col min="9734" max="9734" width="8.28515625" customWidth="1"/>
    <col min="9735" max="9736" width="8.85546875" customWidth="1"/>
    <col min="9737" max="9738" width="0" hidden="1" customWidth="1"/>
    <col min="9739" max="9739" width="8.5703125" customWidth="1"/>
    <col min="9740" max="9740" width="9.85546875" customWidth="1"/>
    <col min="9741" max="9741" width="8.7109375" customWidth="1"/>
    <col min="9742" max="9742" width="13.140625" customWidth="1"/>
    <col min="9985" max="9985" width="3.5703125" customWidth="1"/>
    <col min="9986" max="9986" width="30.7109375" customWidth="1"/>
    <col min="9987" max="9989" width="7.7109375" customWidth="1"/>
    <col min="9990" max="9990" width="8.28515625" customWidth="1"/>
    <col min="9991" max="9992" width="8.85546875" customWidth="1"/>
    <col min="9993" max="9994" width="0" hidden="1" customWidth="1"/>
    <col min="9995" max="9995" width="8.5703125" customWidth="1"/>
    <col min="9996" max="9996" width="9.85546875" customWidth="1"/>
    <col min="9997" max="9997" width="8.7109375" customWidth="1"/>
    <col min="9998" max="9998" width="13.140625" customWidth="1"/>
    <col min="10241" max="10241" width="3.5703125" customWidth="1"/>
    <col min="10242" max="10242" width="30.7109375" customWidth="1"/>
    <col min="10243" max="10245" width="7.7109375" customWidth="1"/>
    <col min="10246" max="10246" width="8.28515625" customWidth="1"/>
    <col min="10247" max="10248" width="8.85546875" customWidth="1"/>
    <col min="10249" max="10250" width="0" hidden="1" customWidth="1"/>
    <col min="10251" max="10251" width="8.5703125" customWidth="1"/>
    <col min="10252" max="10252" width="9.85546875" customWidth="1"/>
    <col min="10253" max="10253" width="8.7109375" customWidth="1"/>
    <col min="10254" max="10254" width="13.140625" customWidth="1"/>
    <col min="10497" max="10497" width="3.5703125" customWidth="1"/>
    <col min="10498" max="10498" width="30.7109375" customWidth="1"/>
    <col min="10499" max="10501" width="7.7109375" customWidth="1"/>
    <col min="10502" max="10502" width="8.28515625" customWidth="1"/>
    <col min="10503" max="10504" width="8.85546875" customWidth="1"/>
    <col min="10505" max="10506" width="0" hidden="1" customWidth="1"/>
    <col min="10507" max="10507" width="8.5703125" customWidth="1"/>
    <col min="10508" max="10508" width="9.85546875" customWidth="1"/>
    <col min="10509" max="10509" width="8.7109375" customWidth="1"/>
    <col min="10510" max="10510" width="13.140625" customWidth="1"/>
    <col min="10753" max="10753" width="3.5703125" customWidth="1"/>
    <col min="10754" max="10754" width="30.7109375" customWidth="1"/>
    <col min="10755" max="10757" width="7.7109375" customWidth="1"/>
    <col min="10758" max="10758" width="8.28515625" customWidth="1"/>
    <col min="10759" max="10760" width="8.85546875" customWidth="1"/>
    <col min="10761" max="10762" width="0" hidden="1" customWidth="1"/>
    <col min="10763" max="10763" width="8.5703125" customWidth="1"/>
    <col min="10764" max="10764" width="9.85546875" customWidth="1"/>
    <col min="10765" max="10765" width="8.7109375" customWidth="1"/>
    <col min="10766" max="10766" width="13.140625" customWidth="1"/>
    <col min="11009" max="11009" width="3.5703125" customWidth="1"/>
    <col min="11010" max="11010" width="30.7109375" customWidth="1"/>
    <col min="11011" max="11013" width="7.7109375" customWidth="1"/>
    <col min="11014" max="11014" width="8.28515625" customWidth="1"/>
    <col min="11015" max="11016" width="8.85546875" customWidth="1"/>
    <col min="11017" max="11018" width="0" hidden="1" customWidth="1"/>
    <col min="11019" max="11019" width="8.5703125" customWidth="1"/>
    <col min="11020" max="11020" width="9.85546875" customWidth="1"/>
    <col min="11021" max="11021" width="8.7109375" customWidth="1"/>
    <col min="11022" max="11022" width="13.140625" customWidth="1"/>
    <col min="11265" max="11265" width="3.5703125" customWidth="1"/>
    <col min="11266" max="11266" width="30.7109375" customWidth="1"/>
    <col min="11267" max="11269" width="7.7109375" customWidth="1"/>
    <col min="11270" max="11270" width="8.28515625" customWidth="1"/>
    <col min="11271" max="11272" width="8.85546875" customWidth="1"/>
    <col min="11273" max="11274" width="0" hidden="1" customWidth="1"/>
    <col min="11275" max="11275" width="8.5703125" customWidth="1"/>
    <col min="11276" max="11276" width="9.85546875" customWidth="1"/>
    <col min="11277" max="11277" width="8.7109375" customWidth="1"/>
    <col min="11278" max="11278" width="13.140625" customWidth="1"/>
    <col min="11521" max="11521" width="3.5703125" customWidth="1"/>
    <col min="11522" max="11522" width="30.7109375" customWidth="1"/>
    <col min="11523" max="11525" width="7.7109375" customWidth="1"/>
    <col min="11526" max="11526" width="8.28515625" customWidth="1"/>
    <col min="11527" max="11528" width="8.85546875" customWidth="1"/>
    <col min="11529" max="11530" width="0" hidden="1" customWidth="1"/>
    <col min="11531" max="11531" width="8.5703125" customWidth="1"/>
    <col min="11532" max="11532" width="9.85546875" customWidth="1"/>
    <col min="11533" max="11533" width="8.7109375" customWidth="1"/>
    <col min="11534" max="11534" width="13.140625" customWidth="1"/>
    <col min="11777" max="11777" width="3.5703125" customWidth="1"/>
    <col min="11778" max="11778" width="30.7109375" customWidth="1"/>
    <col min="11779" max="11781" width="7.7109375" customWidth="1"/>
    <col min="11782" max="11782" width="8.28515625" customWidth="1"/>
    <col min="11783" max="11784" width="8.85546875" customWidth="1"/>
    <col min="11785" max="11786" width="0" hidden="1" customWidth="1"/>
    <col min="11787" max="11787" width="8.5703125" customWidth="1"/>
    <col min="11788" max="11788" width="9.85546875" customWidth="1"/>
    <col min="11789" max="11789" width="8.7109375" customWidth="1"/>
    <col min="11790" max="11790" width="13.140625" customWidth="1"/>
    <col min="12033" max="12033" width="3.5703125" customWidth="1"/>
    <col min="12034" max="12034" width="30.7109375" customWidth="1"/>
    <col min="12035" max="12037" width="7.7109375" customWidth="1"/>
    <col min="12038" max="12038" width="8.28515625" customWidth="1"/>
    <col min="12039" max="12040" width="8.85546875" customWidth="1"/>
    <col min="12041" max="12042" width="0" hidden="1" customWidth="1"/>
    <col min="12043" max="12043" width="8.5703125" customWidth="1"/>
    <col min="12044" max="12044" width="9.85546875" customWidth="1"/>
    <col min="12045" max="12045" width="8.7109375" customWidth="1"/>
    <col min="12046" max="12046" width="13.140625" customWidth="1"/>
    <col min="12289" max="12289" width="3.5703125" customWidth="1"/>
    <col min="12290" max="12290" width="30.7109375" customWidth="1"/>
    <col min="12291" max="12293" width="7.7109375" customWidth="1"/>
    <col min="12294" max="12294" width="8.28515625" customWidth="1"/>
    <col min="12295" max="12296" width="8.85546875" customWidth="1"/>
    <col min="12297" max="12298" width="0" hidden="1" customWidth="1"/>
    <col min="12299" max="12299" width="8.5703125" customWidth="1"/>
    <col min="12300" max="12300" width="9.85546875" customWidth="1"/>
    <col min="12301" max="12301" width="8.7109375" customWidth="1"/>
    <col min="12302" max="12302" width="13.140625" customWidth="1"/>
    <col min="12545" max="12545" width="3.5703125" customWidth="1"/>
    <col min="12546" max="12546" width="30.7109375" customWidth="1"/>
    <col min="12547" max="12549" width="7.7109375" customWidth="1"/>
    <col min="12550" max="12550" width="8.28515625" customWidth="1"/>
    <col min="12551" max="12552" width="8.85546875" customWidth="1"/>
    <col min="12553" max="12554" width="0" hidden="1" customWidth="1"/>
    <col min="12555" max="12555" width="8.5703125" customWidth="1"/>
    <col min="12556" max="12556" width="9.85546875" customWidth="1"/>
    <col min="12557" max="12557" width="8.7109375" customWidth="1"/>
    <col min="12558" max="12558" width="13.140625" customWidth="1"/>
    <col min="12801" max="12801" width="3.5703125" customWidth="1"/>
    <col min="12802" max="12802" width="30.7109375" customWidth="1"/>
    <col min="12803" max="12805" width="7.7109375" customWidth="1"/>
    <col min="12806" max="12806" width="8.28515625" customWidth="1"/>
    <col min="12807" max="12808" width="8.85546875" customWidth="1"/>
    <col min="12809" max="12810" width="0" hidden="1" customWidth="1"/>
    <col min="12811" max="12811" width="8.5703125" customWidth="1"/>
    <col min="12812" max="12812" width="9.85546875" customWidth="1"/>
    <col min="12813" max="12813" width="8.7109375" customWidth="1"/>
    <col min="12814" max="12814" width="13.140625" customWidth="1"/>
    <col min="13057" max="13057" width="3.5703125" customWidth="1"/>
    <col min="13058" max="13058" width="30.7109375" customWidth="1"/>
    <col min="13059" max="13061" width="7.7109375" customWidth="1"/>
    <col min="13062" max="13062" width="8.28515625" customWidth="1"/>
    <col min="13063" max="13064" width="8.85546875" customWidth="1"/>
    <col min="13065" max="13066" width="0" hidden="1" customWidth="1"/>
    <col min="13067" max="13067" width="8.5703125" customWidth="1"/>
    <col min="13068" max="13068" width="9.85546875" customWidth="1"/>
    <col min="13069" max="13069" width="8.7109375" customWidth="1"/>
    <col min="13070" max="13070" width="13.140625" customWidth="1"/>
    <col min="13313" max="13313" width="3.5703125" customWidth="1"/>
    <col min="13314" max="13314" width="30.7109375" customWidth="1"/>
    <col min="13315" max="13317" width="7.7109375" customWidth="1"/>
    <col min="13318" max="13318" width="8.28515625" customWidth="1"/>
    <col min="13319" max="13320" width="8.85546875" customWidth="1"/>
    <col min="13321" max="13322" width="0" hidden="1" customWidth="1"/>
    <col min="13323" max="13323" width="8.5703125" customWidth="1"/>
    <col min="13324" max="13324" width="9.85546875" customWidth="1"/>
    <col min="13325" max="13325" width="8.7109375" customWidth="1"/>
    <col min="13326" max="13326" width="13.140625" customWidth="1"/>
    <col min="13569" max="13569" width="3.5703125" customWidth="1"/>
    <col min="13570" max="13570" width="30.7109375" customWidth="1"/>
    <col min="13571" max="13573" width="7.7109375" customWidth="1"/>
    <col min="13574" max="13574" width="8.28515625" customWidth="1"/>
    <col min="13575" max="13576" width="8.85546875" customWidth="1"/>
    <col min="13577" max="13578" width="0" hidden="1" customWidth="1"/>
    <col min="13579" max="13579" width="8.5703125" customWidth="1"/>
    <col min="13580" max="13580" width="9.85546875" customWidth="1"/>
    <col min="13581" max="13581" width="8.7109375" customWidth="1"/>
    <col min="13582" max="13582" width="13.140625" customWidth="1"/>
    <col min="13825" max="13825" width="3.5703125" customWidth="1"/>
    <col min="13826" max="13826" width="30.7109375" customWidth="1"/>
    <col min="13827" max="13829" width="7.7109375" customWidth="1"/>
    <col min="13830" max="13830" width="8.28515625" customWidth="1"/>
    <col min="13831" max="13832" width="8.85546875" customWidth="1"/>
    <col min="13833" max="13834" width="0" hidden="1" customWidth="1"/>
    <col min="13835" max="13835" width="8.5703125" customWidth="1"/>
    <col min="13836" max="13836" width="9.85546875" customWidth="1"/>
    <col min="13837" max="13837" width="8.7109375" customWidth="1"/>
    <col min="13838" max="13838" width="13.140625" customWidth="1"/>
    <col min="14081" max="14081" width="3.5703125" customWidth="1"/>
    <col min="14082" max="14082" width="30.7109375" customWidth="1"/>
    <col min="14083" max="14085" width="7.7109375" customWidth="1"/>
    <col min="14086" max="14086" width="8.28515625" customWidth="1"/>
    <col min="14087" max="14088" width="8.85546875" customWidth="1"/>
    <col min="14089" max="14090" width="0" hidden="1" customWidth="1"/>
    <col min="14091" max="14091" width="8.5703125" customWidth="1"/>
    <col min="14092" max="14092" width="9.85546875" customWidth="1"/>
    <col min="14093" max="14093" width="8.7109375" customWidth="1"/>
    <col min="14094" max="14094" width="13.140625" customWidth="1"/>
    <col min="14337" max="14337" width="3.5703125" customWidth="1"/>
    <col min="14338" max="14338" width="30.7109375" customWidth="1"/>
    <col min="14339" max="14341" width="7.7109375" customWidth="1"/>
    <col min="14342" max="14342" width="8.28515625" customWidth="1"/>
    <col min="14343" max="14344" width="8.85546875" customWidth="1"/>
    <col min="14345" max="14346" width="0" hidden="1" customWidth="1"/>
    <col min="14347" max="14347" width="8.5703125" customWidth="1"/>
    <col min="14348" max="14348" width="9.85546875" customWidth="1"/>
    <col min="14349" max="14349" width="8.7109375" customWidth="1"/>
    <col min="14350" max="14350" width="13.140625" customWidth="1"/>
    <col min="14593" max="14593" width="3.5703125" customWidth="1"/>
    <col min="14594" max="14594" width="30.7109375" customWidth="1"/>
    <col min="14595" max="14597" width="7.7109375" customWidth="1"/>
    <col min="14598" max="14598" width="8.28515625" customWidth="1"/>
    <col min="14599" max="14600" width="8.85546875" customWidth="1"/>
    <col min="14601" max="14602" width="0" hidden="1" customWidth="1"/>
    <col min="14603" max="14603" width="8.5703125" customWidth="1"/>
    <col min="14604" max="14604" width="9.85546875" customWidth="1"/>
    <col min="14605" max="14605" width="8.7109375" customWidth="1"/>
    <col min="14606" max="14606" width="13.140625" customWidth="1"/>
    <col min="14849" max="14849" width="3.5703125" customWidth="1"/>
    <col min="14850" max="14850" width="30.7109375" customWidth="1"/>
    <col min="14851" max="14853" width="7.7109375" customWidth="1"/>
    <col min="14854" max="14854" width="8.28515625" customWidth="1"/>
    <col min="14855" max="14856" width="8.85546875" customWidth="1"/>
    <col min="14857" max="14858" width="0" hidden="1" customWidth="1"/>
    <col min="14859" max="14859" width="8.5703125" customWidth="1"/>
    <col min="14860" max="14860" width="9.85546875" customWidth="1"/>
    <col min="14861" max="14861" width="8.7109375" customWidth="1"/>
    <col min="14862" max="14862" width="13.140625" customWidth="1"/>
    <col min="15105" max="15105" width="3.5703125" customWidth="1"/>
    <col min="15106" max="15106" width="30.7109375" customWidth="1"/>
    <col min="15107" max="15109" width="7.7109375" customWidth="1"/>
    <col min="15110" max="15110" width="8.28515625" customWidth="1"/>
    <col min="15111" max="15112" width="8.85546875" customWidth="1"/>
    <col min="15113" max="15114" width="0" hidden="1" customWidth="1"/>
    <col min="15115" max="15115" width="8.5703125" customWidth="1"/>
    <col min="15116" max="15116" width="9.85546875" customWidth="1"/>
    <col min="15117" max="15117" width="8.7109375" customWidth="1"/>
    <col min="15118" max="15118" width="13.140625" customWidth="1"/>
    <col min="15361" max="15361" width="3.5703125" customWidth="1"/>
    <col min="15362" max="15362" width="30.7109375" customWidth="1"/>
    <col min="15363" max="15365" width="7.7109375" customWidth="1"/>
    <col min="15366" max="15366" width="8.28515625" customWidth="1"/>
    <col min="15367" max="15368" width="8.85546875" customWidth="1"/>
    <col min="15369" max="15370" width="0" hidden="1" customWidth="1"/>
    <col min="15371" max="15371" width="8.5703125" customWidth="1"/>
    <col min="15372" max="15372" width="9.85546875" customWidth="1"/>
    <col min="15373" max="15373" width="8.7109375" customWidth="1"/>
    <col min="15374" max="15374" width="13.140625" customWidth="1"/>
    <col min="15617" max="15617" width="3.5703125" customWidth="1"/>
    <col min="15618" max="15618" width="30.7109375" customWidth="1"/>
    <col min="15619" max="15621" width="7.7109375" customWidth="1"/>
    <col min="15622" max="15622" width="8.28515625" customWidth="1"/>
    <col min="15623" max="15624" width="8.85546875" customWidth="1"/>
    <col min="15625" max="15626" width="0" hidden="1" customWidth="1"/>
    <col min="15627" max="15627" width="8.5703125" customWidth="1"/>
    <col min="15628" max="15628" width="9.85546875" customWidth="1"/>
    <col min="15629" max="15629" width="8.7109375" customWidth="1"/>
    <col min="15630" max="15630" width="13.140625" customWidth="1"/>
    <col min="15873" max="15873" width="3.5703125" customWidth="1"/>
    <col min="15874" max="15874" width="30.7109375" customWidth="1"/>
    <col min="15875" max="15877" width="7.7109375" customWidth="1"/>
    <col min="15878" max="15878" width="8.28515625" customWidth="1"/>
    <col min="15879" max="15880" width="8.85546875" customWidth="1"/>
    <col min="15881" max="15882" width="0" hidden="1" customWidth="1"/>
    <col min="15883" max="15883" width="8.5703125" customWidth="1"/>
    <col min="15884" max="15884" width="9.85546875" customWidth="1"/>
    <col min="15885" max="15885" width="8.7109375" customWidth="1"/>
    <col min="15886" max="15886" width="13.140625" customWidth="1"/>
    <col min="16129" max="16129" width="3.5703125" customWidth="1"/>
    <col min="16130" max="16130" width="30.7109375" customWidth="1"/>
    <col min="16131" max="16133" width="7.7109375" customWidth="1"/>
    <col min="16134" max="16134" width="8.28515625" customWidth="1"/>
    <col min="16135" max="16136" width="8.85546875" customWidth="1"/>
    <col min="16137" max="16138" width="0" hidden="1" customWidth="1"/>
    <col min="16139" max="16139" width="8.5703125" customWidth="1"/>
    <col min="16140" max="16140" width="9.85546875" customWidth="1"/>
    <col min="16141" max="16141" width="8.7109375" customWidth="1"/>
    <col min="16142" max="16142" width="13.140625" customWidth="1"/>
  </cols>
  <sheetData>
    <row r="1" spans="1:14" x14ac:dyDescent="0.25">
      <c r="B1" s="1" t="s">
        <v>0</v>
      </c>
      <c r="F1" s="2"/>
    </row>
    <row r="2" spans="1:14" x14ac:dyDescent="0.25">
      <c r="F2" s="3"/>
      <c r="H2" s="3"/>
    </row>
    <row r="3" spans="1:14" x14ac:dyDescent="0.25">
      <c r="B3" t="s">
        <v>1</v>
      </c>
      <c r="C3" t="s">
        <v>24</v>
      </c>
    </row>
    <row r="4" spans="1:14" x14ac:dyDescent="0.25">
      <c r="B4" t="s">
        <v>2</v>
      </c>
      <c r="C4" t="s">
        <v>25</v>
      </c>
    </row>
    <row r="5" spans="1:14" x14ac:dyDescent="0.25">
      <c r="G5" s="3"/>
      <c r="J5" s="3"/>
    </row>
    <row r="6" spans="1:14" x14ac:dyDescent="0.25">
      <c r="A6" s="89" t="s">
        <v>3</v>
      </c>
      <c r="B6" s="93" t="s">
        <v>4</v>
      </c>
      <c r="C6" s="93" t="s">
        <v>5</v>
      </c>
      <c r="D6" s="93"/>
      <c r="E6" s="93"/>
      <c r="F6" s="93" t="s">
        <v>6</v>
      </c>
      <c r="G6" s="93"/>
      <c r="H6" s="93"/>
      <c r="I6" s="93"/>
      <c r="J6" s="90" t="s">
        <v>7</v>
      </c>
      <c r="K6" s="90" t="s">
        <v>8</v>
      </c>
      <c r="L6" s="90" t="s">
        <v>9</v>
      </c>
      <c r="M6" s="90" t="s">
        <v>10</v>
      </c>
      <c r="N6" s="91" t="s">
        <v>11</v>
      </c>
    </row>
    <row r="7" spans="1:14" x14ac:dyDescent="0.25">
      <c r="A7" s="92"/>
      <c r="B7" s="93"/>
      <c r="C7" s="6" t="s">
        <v>12</v>
      </c>
      <c r="D7" s="6" t="s">
        <v>13</v>
      </c>
      <c r="E7" s="6" t="s">
        <v>14</v>
      </c>
      <c r="F7" s="8" t="s">
        <v>15</v>
      </c>
      <c r="G7" s="8" t="s">
        <v>16</v>
      </c>
      <c r="H7" s="8" t="s">
        <v>17</v>
      </c>
      <c r="I7" s="8" t="s">
        <v>18</v>
      </c>
      <c r="J7" s="90"/>
      <c r="K7" s="90"/>
      <c r="L7" s="90"/>
      <c r="M7" s="90"/>
      <c r="N7" s="91"/>
    </row>
    <row r="8" spans="1:14" ht="23.25" thickBot="1" x14ac:dyDescent="0.3">
      <c r="A8" s="80"/>
      <c r="B8" s="86" t="s">
        <v>35</v>
      </c>
      <c r="C8" s="81"/>
      <c r="D8" s="82"/>
      <c r="E8" s="81"/>
      <c r="F8" s="83"/>
      <c r="G8" s="83"/>
      <c r="H8" s="83"/>
      <c r="I8" s="83"/>
      <c r="J8" s="84"/>
      <c r="K8" s="84"/>
      <c r="L8" s="84"/>
      <c r="M8" s="84"/>
      <c r="N8" s="85"/>
    </row>
    <row r="9" spans="1:14" ht="22.5" x14ac:dyDescent="0.25">
      <c r="A9" s="55">
        <v>1</v>
      </c>
      <c r="B9" s="56" t="s">
        <v>34</v>
      </c>
      <c r="C9" s="56">
        <v>20</v>
      </c>
      <c r="D9" s="57">
        <v>100</v>
      </c>
      <c r="E9" s="56">
        <v>5000</v>
      </c>
      <c r="F9" s="58">
        <v>120</v>
      </c>
      <c r="G9" s="59">
        <f>E9*F9/1000</f>
        <v>600</v>
      </c>
      <c r="H9" s="59">
        <f>D9*E9*F9/1000000</f>
        <v>60</v>
      </c>
      <c r="I9" s="60">
        <f>E9*D9*C9*F9/1000000000</f>
        <v>1.2</v>
      </c>
      <c r="J9" s="61">
        <v>8500</v>
      </c>
      <c r="K9" s="62">
        <f>J9*C9/1000</f>
        <v>170</v>
      </c>
      <c r="L9" s="62">
        <f>J9*C9*D9/1000000</f>
        <v>17</v>
      </c>
      <c r="M9" s="63">
        <f>C9*D9*E9*J9/1000000000</f>
        <v>85</v>
      </c>
      <c r="N9" s="64">
        <f>I9*J9</f>
        <v>10200</v>
      </c>
    </row>
    <row r="10" spans="1:14" ht="15.75" x14ac:dyDescent="0.25">
      <c r="A10" s="65"/>
      <c r="B10" s="5" t="s">
        <v>37</v>
      </c>
      <c r="C10" s="6">
        <v>20</v>
      </c>
      <c r="D10" s="7">
        <v>100</v>
      </c>
      <c r="E10" s="6">
        <v>5000</v>
      </c>
      <c r="F10" s="8">
        <v>120</v>
      </c>
      <c r="G10" s="41">
        <f>E10*F10/1000</f>
        <v>600</v>
      </c>
      <c r="H10" s="41">
        <f>D10*E10*F10/1000000</f>
        <v>60</v>
      </c>
      <c r="I10" s="42">
        <f>E10*D10*C10*F10/1000000000</f>
        <v>1.2</v>
      </c>
      <c r="J10" s="48">
        <v>500</v>
      </c>
      <c r="K10" s="16">
        <f>J10*C10/1000</f>
        <v>10</v>
      </c>
      <c r="L10" s="16">
        <f>J10*C10*D10/1000000</f>
        <v>1</v>
      </c>
      <c r="M10" s="38">
        <f>C10*D10*E10*J10/1000000000</f>
        <v>5</v>
      </c>
      <c r="N10" s="76">
        <f>I10*J10</f>
        <v>600</v>
      </c>
    </row>
    <row r="11" spans="1:14" ht="22.5" x14ac:dyDescent="0.25">
      <c r="A11" s="65">
        <v>2</v>
      </c>
      <c r="B11" s="87" t="s">
        <v>36</v>
      </c>
      <c r="C11" s="6"/>
      <c r="D11" s="7"/>
      <c r="E11" s="6"/>
      <c r="F11" s="8"/>
      <c r="G11" s="41"/>
      <c r="H11" s="41"/>
      <c r="I11" s="42"/>
      <c r="J11" s="48"/>
      <c r="K11" s="78"/>
      <c r="L11" s="78"/>
      <c r="M11" s="79"/>
      <c r="N11" s="76"/>
    </row>
    <row r="12" spans="1:14" ht="25.5" x14ac:dyDescent="0.25">
      <c r="A12" s="65"/>
      <c r="B12" s="12" t="s">
        <v>19</v>
      </c>
      <c r="C12" s="13">
        <v>14</v>
      </c>
      <c r="D12" s="13">
        <v>90</v>
      </c>
      <c r="E12" s="14">
        <v>5000</v>
      </c>
      <c r="F12" s="40">
        <v>120</v>
      </c>
      <c r="G12" s="41">
        <f>E12*F12/1000</f>
        <v>600</v>
      </c>
      <c r="H12" s="41">
        <f>D12*E12*F12/1000000</f>
        <v>54</v>
      </c>
      <c r="I12" s="42">
        <f>E12*D12*C12*F12/1000000000</f>
        <v>0.75600000000000001</v>
      </c>
      <c r="J12" s="9"/>
      <c r="K12" s="9"/>
      <c r="L12" s="9"/>
      <c r="M12" s="9"/>
      <c r="N12" s="77">
        <f>(N10+N9)/I12</f>
        <v>14285.714285714286</v>
      </c>
    </row>
    <row r="13" spans="1:14" ht="16.5" thickBot="1" x14ac:dyDescent="0.3">
      <c r="A13" s="66"/>
      <c r="B13" s="67" t="s">
        <v>33</v>
      </c>
      <c r="C13" s="68"/>
      <c r="D13" s="69"/>
      <c r="E13" s="70"/>
      <c r="F13" s="71"/>
      <c r="G13" s="72"/>
      <c r="H13" s="72"/>
      <c r="I13" s="73">
        <f>I10-I12</f>
        <v>0.44399999999999995</v>
      </c>
      <c r="J13" s="74"/>
      <c r="K13" s="74"/>
      <c r="L13" s="74"/>
      <c r="M13" s="74"/>
      <c r="N13" s="75">
        <v>0</v>
      </c>
    </row>
    <row r="14" spans="1:14" ht="15.75" x14ac:dyDescent="0.25">
      <c r="A14" s="4"/>
      <c r="B14" s="47"/>
      <c r="C14" s="49"/>
      <c r="D14" s="50"/>
      <c r="E14" s="51"/>
      <c r="F14" s="52"/>
      <c r="G14" s="53"/>
      <c r="H14" s="53"/>
      <c r="I14" s="54"/>
      <c r="J14" s="9"/>
      <c r="K14" s="9"/>
      <c r="L14" s="9"/>
      <c r="M14" s="9"/>
      <c r="N14" s="10"/>
    </row>
    <row r="15" spans="1:14" x14ac:dyDescent="0.25">
      <c r="A15" s="4">
        <v>3</v>
      </c>
      <c r="B15" s="88" t="s">
        <v>38</v>
      </c>
      <c r="C15" s="6"/>
      <c r="D15" s="7"/>
      <c r="E15" s="6"/>
      <c r="F15" s="8"/>
      <c r="G15" s="8"/>
      <c r="H15" s="8"/>
      <c r="I15" s="8"/>
      <c r="J15" s="9"/>
      <c r="K15" s="9"/>
      <c r="L15" s="9"/>
      <c r="M15" s="9"/>
      <c r="N15" s="10"/>
    </row>
    <row r="16" spans="1:14" ht="25.5" x14ac:dyDescent="0.25">
      <c r="A16" s="11"/>
      <c r="B16" s="12" t="s">
        <v>19</v>
      </c>
      <c r="C16" s="13">
        <v>14</v>
      </c>
      <c r="D16" s="13">
        <v>90</v>
      </c>
      <c r="E16" s="14">
        <v>5000</v>
      </c>
      <c r="F16" s="40">
        <v>120</v>
      </c>
      <c r="G16" s="41">
        <f>E16*F16/1000</f>
        <v>600</v>
      </c>
      <c r="H16" s="41">
        <f>D16*E16*F16/1000000</f>
        <v>54</v>
      </c>
      <c r="I16" s="42">
        <f>E16*D16*C16*F16/1000000000</f>
        <v>0.75600000000000001</v>
      </c>
      <c r="J16" s="15">
        <v>15000</v>
      </c>
      <c r="K16" s="16">
        <f>J16*C16/1000</f>
        <v>210</v>
      </c>
      <c r="L16" s="16">
        <f>J16*C16*D16/1000000</f>
        <v>18.899999999999999</v>
      </c>
      <c r="M16" s="38">
        <f>C16*D16*E16*J16/1000000000</f>
        <v>94.5</v>
      </c>
      <c r="N16" s="15">
        <f>I16*J16</f>
        <v>11340</v>
      </c>
    </row>
    <row r="17" spans="1:14" ht="15.75" x14ac:dyDescent="0.25">
      <c r="A17" s="11"/>
      <c r="B17" s="12"/>
      <c r="C17" s="13">
        <v>14</v>
      </c>
      <c r="D17" s="13">
        <v>90</v>
      </c>
      <c r="E17" s="14">
        <v>5000</v>
      </c>
      <c r="F17" s="43">
        <f>G17/E16*1000</f>
        <v>8</v>
      </c>
      <c r="G17" s="44">
        <v>40</v>
      </c>
      <c r="H17" s="41">
        <f>G17*D16/1000</f>
        <v>3.6</v>
      </c>
      <c r="I17" s="42">
        <f>G17*C16*D16/1000000</f>
        <v>5.04E-2</v>
      </c>
      <c r="J17" s="15">
        <v>15000</v>
      </c>
      <c r="K17" s="16">
        <f t="shared" ref="K17:K19" si="0">J17*C17/1000</f>
        <v>210</v>
      </c>
      <c r="L17" s="36">
        <f t="shared" ref="L17:L19" si="1">J17*C17*D17/1000000</f>
        <v>18.899999999999999</v>
      </c>
      <c r="M17" s="37">
        <f t="shared" ref="M17:M19" si="2">C17*D17*E17*J17/1000000000</f>
        <v>94.5</v>
      </c>
      <c r="N17" s="15">
        <f>I17*J17</f>
        <v>756</v>
      </c>
    </row>
    <row r="18" spans="1:14" ht="15.75" x14ac:dyDescent="0.25">
      <c r="A18" s="11"/>
      <c r="B18" s="12"/>
      <c r="C18" s="13">
        <v>14</v>
      </c>
      <c r="D18" s="13">
        <v>90</v>
      </c>
      <c r="E18" s="14">
        <v>5000</v>
      </c>
      <c r="F18" s="43">
        <f>H18/D16/E16*1000000</f>
        <v>128.88888888888889</v>
      </c>
      <c r="G18" s="41">
        <f>H18/D16*1000</f>
        <v>644.44444444444446</v>
      </c>
      <c r="H18" s="44">
        <v>58</v>
      </c>
      <c r="I18" s="42">
        <f>H18*C16/1000</f>
        <v>0.81200000000000006</v>
      </c>
      <c r="J18" s="15">
        <v>15000</v>
      </c>
      <c r="K18" s="36">
        <f t="shared" si="0"/>
        <v>210</v>
      </c>
      <c r="L18" s="16">
        <f t="shared" si="1"/>
        <v>18.899999999999999</v>
      </c>
      <c r="M18" s="37">
        <f t="shared" si="2"/>
        <v>94.5</v>
      </c>
      <c r="N18" s="15">
        <f>I18*J18</f>
        <v>12180</v>
      </c>
    </row>
    <row r="19" spans="1:14" ht="15.75" x14ac:dyDescent="0.25">
      <c r="A19" s="11"/>
      <c r="B19" s="12"/>
      <c r="C19" s="13">
        <v>14</v>
      </c>
      <c r="D19" s="13">
        <v>90</v>
      </c>
      <c r="E19" s="14">
        <v>5000</v>
      </c>
      <c r="F19" s="45">
        <v>159</v>
      </c>
      <c r="G19" s="41">
        <f>I19/C16/D16*1000000</f>
        <v>793.65079365079362</v>
      </c>
      <c r="H19" s="41">
        <f>I19/C16*1000</f>
        <v>71.428571428571431</v>
      </c>
      <c r="I19" s="46">
        <v>1</v>
      </c>
      <c r="J19" s="35">
        <v>15000</v>
      </c>
      <c r="K19" s="16">
        <f t="shared" si="0"/>
        <v>210</v>
      </c>
      <c r="L19" s="16">
        <f t="shared" si="1"/>
        <v>18.899999999999999</v>
      </c>
      <c r="M19" s="37">
        <f t="shared" si="2"/>
        <v>94.5</v>
      </c>
      <c r="N19" s="15">
        <f>I19*J19</f>
        <v>15000</v>
      </c>
    </row>
    <row r="20" spans="1:14" ht="15.75" x14ac:dyDescent="0.25">
      <c r="A20" s="33"/>
      <c r="B20" s="34"/>
      <c r="C20" s="20"/>
      <c r="D20" s="20"/>
      <c r="E20" s="21"/>
      <c r="F20" s="21" t="s">
        <v>27</v>
      </c>
      <c r="G20" s="22"/>
      <c r="H20" s="23"/>
      <c r="I20" s="39"/>
      <c r="J20" s="22"/>
      <c r="K20" s="22"/>
      <c r="L20" s="22"/>
      <c r="M20" s="22"/>
      <c r="N20" s="22"/>
    </row>
    <row r="21" spans="1:14" ht="15.75" x14ac:dyDescent="0.25">
      <c r="A21" s="18"/>
      <c r="B21" s="19"/>
      <c r="C21" s="20"/>
      <c r="D21" s="20"/>
      <c r="E21" s="21"/>
      <c r="F21" s="21"/>
      <c r="G21" s="22"/>
      <c r="H21" s="23"/>
      <c r="I21" s="24"/>
      <c r="J21" s="22"/>
      <c r="K21" s="22"/>
      <c r="L21" s="22"/>
      <c r="M21" s="22"/>
      <c r="N21" s="22"/>
    </row>
    <row r="22" spans="1:14" ht="25.5" x14ac:dyDescent="0.25">
      <c r="A22" s="11">
        <v>1</v>
      </c>
      <c r="B22" s="12" t="s">
        <v>26</v>
      </c>
      <c r="C22" s="20"/>
      <c r="D22" s="20"/>
      <c r="E22" s="21"/>
      <c r="F22" s="14">
        <f>F16</f>
        <v>120</v>
      </c>
      <c r="G22" s="15">
        <f>G17</f>
        <v>40</v>
      </c>
      <c r="H22" s="16">
        <f>H18</f>
        <v>58</v>
      </c>
      <c r="I22" s="17">
        <f>I19</f>
        <v>1</v>
      </c>
      <c r="J22" s="15">
        <v>15000</v>
      </c>
      <c r="K22" s="15">
        <f>K18</f>
        <v>210</v>
      </c>
      <c r="L22" s="15">
        <f>L17</f>
        <v>18.899999999999999</v>
      </c>
      <c r="M22" s="15">
        <f>M16</f>
        <v>94.5</v>
      </c>
      <c r="N22" s="15">
        <f>I22*J22</f>
        <v>15000</v>
      </c>
    </row>
    <row r="23" spans="1:14" ht="15.75" x14ac:dyDescent="0.25">
      <c r="A23" s="25" t="s">
        <v>20</v>
      </c>
      <c r="B23" s="25"/>
      <c r="C23" s="25" t="s">
        <v>21</v>
      </c>
      <c r="D23" s="25"/>
      <c r="E23" s="26" t="s">
        <v>21</v>
      </c>
      <c r="J23" s="28"/>
      <c r="K23" s="28"/>
      <c r="L23" s="28"/>
      <c r="M23" s="28"/>
      <c r="N23" s="30">
        <f>SUM(N16:N21)</f>
        <v>39276</v>
      </c>
    </row>
    <row r="24" spans="1:14" ht="15.75" x14ac:dyDescent="0.25">
      <c r="F24" s="27">
        <f>SUM(F16:F21)</f>
        <v>415.88888888888891</v>
      </c>
      <c r="G24" s="27">
        <f>SUM(G16:G21)</f>
        <v>2078.0952380952381</v>
      </c>
      <c r="H24" s="28">
        <f>SUM(H16:H21)</f>
        <v>187.02857142857141</v>
      </c>
      <c r="I24" s="29">
        <f>SUM(I16:I21)</f>
        <v>2.6184000000000003</v>
      </c>
    </row>
    <row r="25" spans="1:14" x14ac:dyDescent="0.25">
      <c r="L25" s="31"/>
    </row>
    <row r="27" spans="1:14" x14ac:dyDescent="0.25">
      <c r="A27" t="s">
        <v>22</v>
      </c>
      <c r="E27" t="s">
        <v>23</v>
      </c>
    </row>
    <row r="29" spans="1:14" x14ac:dyDescent="0.25">
      <c r="A29">
        <v>1</v>
      </c>
      <c r="B29" t="s">
        <v>29</v>
      </c>
    </row>
    <row r="30" spans="1:14" x14ac:dyDescent="0.25">
      <c r="A30">
        <v>2</v>
      </c>
      <c r="B30" t="s">
        <v>28</v>
      </c>
    </row>
    <row r="31" spans="1:14" ht="15.75" x14ac:dyDescent="0.25">
      <c r="A31">
        <v>3</v>
      </c>
      <c r="B31" s="32" t="s">
        <v>30</v>
      </c>
    </row>
    <row r="32" spans="1:14" ht="15.75" x14ac:dyDescent="0.25">
      <c r="A32">
        <v>4</v>
      </c>
      <c r="B32" s="32" t="s">
        <v>31</v>
      </c>
    </row>
    <row r="33" spans="1:2" ht="15.75" x14ac:dyDescent="0.25">
      <c r="A33">
        <v>5</v>
      </c>
      <c r="B33" s="32" t="s">
        <v>32</v>
      </c>
    </row>
    <row r="34" spans="1:2" ht="15.75" x14ac:dyDescent="0.25">
      <c r="A34">
        <v>6</v>
      </c>
      <c r="B34" s="32" t="s">
        <v>39</v>
      </c>
    </row>
    <row r="35" spans="1:2" ht="15.75" x14ac:dyDescent="0.25">
      <c r="A35">
        <v>7</v>
      </c>
      <c r="B35" s="32" t="s">
        <v>42</v>
      </c>
    </row>
    <row r="36" spans="1:2" ht="15.75" x14ac:dyDescent="0.25">
      <c r="B36" s="32" t="s">
        <v>43</v>
      </c>
    </row>
    <row r="37" spans="1:2" ht="15.75" x14ac:dyDescent="0.25">
      <c r="A37">
        <v>8</v>
      </c>
      <c r="B37" s="32" t="s">
        <v>40</v>
      </c>
    </row>
    <row r="38" spans="1:2" ht="15.75" x14ac:dyDescent="0.25">
      <c r="A38">
        <v>9</v>
      </c>
      <c r="B38" s="32" t="s">
        <v>41</v>
      </c>
    </row>
  </sheetData>
  <mergeCells count="9">
    <mergeCell ref="L6:L7"/>
    <mergeCell ref="M6:M7"/>
    <mergeCell ref="N6:N7"/>
    <mergeCell ref="A6:A7"/>
    <mergeCell ref="B6:B7"/>
    <mergeCell ref="C6:E6"/>
    <mergeCell ref="F6:I6"/>
    <mergeCell ref="J6:J7"/>
    <mergeCell ref="K6:K7"/>
  </mergeCells>
  <pageMargins left="0.70866141732283472" right="0.70866141732283472" top="0.74803149606299213" bottom="0.74803149606299213" header="0.31496062992125984" footer="0.31496062992125984"/>
  <pageSetup paperSize="9" scale="8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User_2</dc:creator>
  <cp:lastModifiedBy>Юзер3</cp:lastModifiedBy>
  <cp:lastPrinted>2018-12-04T09:11:04Z</cp:lastPrinted>
  <dcterms:created xsi:type="dcterms:W3CDTF">2018-11-29T08:01:00Z</dcterms:created>
  <dcterms:modified xsi:type="dcterms:W3CDTF">2019-10-14T11:16:48Z</dcterms:modified>
</cp:coreProperties>
</file>