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Q28" i="2"/>
  <c r="K7"/>
  <c r="H3" s="1"/>
  <c r="K6"/>
  <c r="K4"/>
  <c r="AP26"/>
  <c r="AQ26" s="1"/>
  <c r="AP27"/>
  <c r="AQ27" s="1"/>
  <c r="AP25"/>
  <c r="AO26"/>
  <c r="AO27"/>
  <c r="AO25"/>
  <c r="X60"/>
  <c r="V60"/>
  <c r="X59"/>
  <c r="X58"/>
  <c r="W59"/>
  <c r="W58"/>
  <c r="V59"/>
  <c r="V58"/>
  <c r="B4"/>
  <c r="B6" s="1"/>
  <c r="B7" s="1"/>
  <c r="F3" s="1"/>
  <c r="F10" s="1"/>
  <c r="AJ10" s="1"/>
  <c r="E8" i="1"/>
  <c r="E6"/>
  <c r="D8"/>
  <c r="D6"/>
  <c r="E28"/>
  <c r="E26"/>
  <c r="E27" s="1"/>
  <c r="D28"/>
  <c r="D27"/>
  <c r="D26"/>
  <c r="AJ3" i="2" l="1"/>
  <c r="H10"/>
  <c r="AL10" s="1"/>
  <c r="AL3"/>
  <c r="AQ25"/>
</calcChain>
</file>

<file path=xl/comments1.xml><?xml version="1.0" encoding="utf-8"?>
<comments xmlns="http://schemas.openxmlformats.org/spreadsheetml/2006/main">
  <authors>
    <author>Автор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текушее время. Из него вычетаем. 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название магазина 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Руками </t>
        </r>
      </text>
    </commen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Руками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Руками 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Руками</t>
        </r>
      </text>
    </comment>
  </commentList>
</comments>
</file>

<file path=xl/sharedStrings.xml><?xml version="1.0" encoding="utf-8"?>
<sst xmlns="http://schemas.openxmlformats.org/spreadsheetml/2006/main" count="202" uniqueCount="111">
  <si>
    <t xml:space="preserve">парамерты </t>
  </si>
  <si>
    <t xml:space="preserve">магазин соперник </t>
  </si>
  <si>
    <t>Магазин 2</t>
  </si>
  <si>
    <t xml:space="preserve">Стоимость балла для текущего </t>
  </si>
  <si>
    <t>До конца часа осталось</t>
  </si>
  <si>
    <t>Магазин №1</t>
  </si>
  <si>
    <t>Магазин №2</t>
  </si>
  <si>
    <t>Выручка за день</t>
  </si>
  <si>
    <t>Стоимость балла</t>
  </si>
  <si>
    <t>Баллы за день</t>
  </si>
  <si>
    <t>Баллы за час</t>
  </si>
  <si>
    <t>Время</t>
  </si>
  <si>
    <t>Баллы</t>
  </si>
  <si>
    <t>8:00-9:00</t>
  </si>
  <si>
    <t>9:00-10:00</t>
  </si>
  <si>
    <t>11:00-12:00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</si>
  <si>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</si>
  <si>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</si>
  <si>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</si>
  <si>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</si>
  <si>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</si>
  <si>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</si>
  <si>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</si>
  <si>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</si>
  <si>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</si>
  <si>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выиграно</t>
  </si>
  <si>
    <t>подожи за меся \ кол.дней\ кол часов</t>
  </si>
  <si>
    <t>количесто рабочих часов</t>
  </si>
  <si>
    <t>за месяц</t>
  </si>
  <si>
    <t xml:space="preserve">да день </t>
  </si>
  <si>
    <t xml:space="preserve">час </t>
  </si>
  <si>
    <t xml:space="preserve">1 балл </t>
  </si>
  <si>
    <t>Выручка за текущий час</t>
  </si>
  <si>
    <t>м1</t>
  </si>
  <si>
    <t>м2</t>
  </si>
  <si>
    <t>м3</t>
  </si>
  <si>
    <t>м4</t>
  </si>
  <si>
    <t>м5</t>
  </si>
  <si>
    <t>маой магазин 1</t>
  </si>
  <si>
    <t xml:space="preserve">магазин соперник 2 </t>
  </si>
  <si>
    <t xml:space="preserve">сделаем регист и туда запишем параметры кто с кем соревнуется. </t>
  </si>
  <si>
    <t xml:space="preserve">диск каждые 5 минут выгружается файлик. </t>
  </si>
  <si>
    <t>баллы</t>
  </si>
  <si>
    <t>Магазин  1</t>
  </si>
  <si>
    <t xml:space="preserve">Стоимость балла </t>
  </si>
  <si>
    <t xml:space="preserve">Продажи за час   </t>
  </si>
  <si>
    <t xml:space="preserve">Счет </t>
  </si>
  <si>
    <t>Соревнуются</t>
  </si>
  <si>
    <t xml:space="preserve"> Магазин 1</t>
  </si>
  <si>
    <t xml:space="preserve">Количесто дней в месяце </t>
  </si>
  <si>
    <t xml:space="preserve">Средняя выручка в день </t>
  </si>
  <si>
    <t>Количество рабочих часов</t>
  </si>
  <si>
    <t>Средняя выручка в час</t>
  </si>
  <si>
    <t>Продажи за посл. 30 дней</t>
  </si>
  <si>
    <t xml:space="preserve"> Магазин 2</t>
  </si>
  <si>
    <t>не в гонке</t>
  </si>
  <si>
    <t xml:space="preserve">Сумма </t>
  </si>
  <si>
    <t xml:space="preserve">Время начисления </t>
  </si>
  <si>
    <t>Премия раунд</t>
  </si>
  <si>
    <t>Премия за бой</t>
  </si>
  <si>
    <t>Премия раунд насисляестя только за выигранные раунды. Тем сотрудникам, которые работали во время выигранного раунда.</t>
  </si>
  <si>
    <t xml:space="preserve">Расчитать премию </t>
  </si>
  <si>
    <t xml:space="preserve">Сотрудник </t>
  </si>
  <si>
    <t xml:space="preserve">Перевезенцева Екатерина </t>
  </si>
  <si>
    <t>Начсляется продавцам</t>
  </si>
  <si>
    <t>да</t>
  </si>
  <si>
    <t>начисляется промоутерам</t>
  </si>
  <si>
    <t xml:space="preserve">нет </t>
  </si>
  <si>
    <t xml:space="preserve">да </t>
  </si>
  <si>
    <t>Начисляется продавцам</t>
  </si>
  <si>
    <t>Начисляется промоутерам</t>
  </si>
  <si>
    <t>Начало работы</t>
  </si>
  <si>
    <t>Окончание работы.</t>
  </si>
  <si>
    <t>10 00</t>
  </si>
  <si>
    <t>19 00</t>
  </si>
  <si>
    <t>8 00</t>
  </si>
  <si>
    <t>16 00</t>
  </si>
  <si>
    <t>10:00-11:00</t>
  </si>
  <si>
    <t>12:00-13:00</t>
  </si>
  <si>
    <t xml:space="preserve">Выиграно раундов  </t>
  </si>
  <si>
    <t>Выиграно битв</t>
  </si>
  <si>
    <t>Премия за раунды</t>
  </si>
  <si>
    <t>Премия за битву</t>
  </si>
  <si>
    <t>Премия</t>
  </si>
  <si>
    <t>Провести премию</t>
  </si>
  <si>
    <t>Шейн Александр Александрович</t>
  </si>
  <si>
    <t xml:space="preserve">Всего </t>
  </si>
  <si>
    <t>Абдуллин Алмаз Рустамович</t>
  </si>
  <si>
    <t xml:space="preserve">Отрывается из РМК. Отправляется 1 раз в день. В главную базу.  Гонка / Отчет по гонке. </t>
  </si>
  <si>
    <t>Магазин соперник</t>
  </si>
  <si>
    <t>Папка для обмена</t>
  </si>
  <si>
    <t>Указать путь</t>
  </si>
  <si>
    <t xml:space="preserve">Файл для обмена : Магазин, время, дата , объем продаж. </t>
  </si>
  <si>
    <t xml:space="preserve">Количесто дней </t>
  </si>
  <si>
    <t xml:space="preserve">Настройки </t>
  </si>
  <si>
    <t xml:space="preserve">расчет </t>
  </si>
  <si>
    <t>Абдуллин Алмаз Рустамович пром</t>
  </si>
  <si>
    <t>10 02</t>
  </si>
  <si>
    <t>данные не полученны</t>
  </si>
  <si>
    <t>нет</t>
  </si>
  <si>
    <t>Закончить Гонку</t>
  </si>
  <si>
    <t xml:space="preserve">Оправить отчет. </t>
  </si>
  <si>
    <t xml:space="preserve">Выход </t>
  </si>
  <si>
    <t xml:space="preserve">Ввсего </t>
  </si>
  <si>
    <t xml:space="preserve">бюджет на гонку </t>
  </si>
  <si>
    <t>20000ру</t>
  </si>
  <si>
    <t>тим</t>
  </si>
  <si>
    <t>скапу</t>
  </si>
  <si>
    <t xml:space="preserve">2 часа в </t>
  </si>
  <si>
    <t xml:space="preserve">10 12 </t>
  </si>
  <si>
    <t>Врем 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</si>
</sst>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2" fontId="0" fillId="0" borderId="1" xfId="0" applyNumberFormat="1" applyBorder="1"/>
    <xf numFmtId="21" fontId="1" fillId="0" borderId="1" xfId="0" applyNumberFormat="1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0" xfId="0" applyFill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9" borderId="1" xfId="0" applyNumberFormat="1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0" fontId="5" fillId="8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NumberFormat="1" applyBorder="1" applyAlignment="1"/>
    <xf numFmtId="0" fontId="0" fillId="0" borderId="0" xfId="0" applyNumberFormat="1" applyBorder="1" applyAlignment="1"/>
    <xf numFmtId="0" fontId="0" fillId="0" borderId="8" xfId="0" applyNumberFormat="1" applyBorder="1" applyAlignment="1"/>
    <xf numFmtId="0" fontId="0" fillId="0" borderId="9" xfId="0" applyNumberFormat="1" applyBorder="1" applyAlignment="1"/>
    <xf numFmtId="0" fontId="0" fillId="0" borderId="3" xfId="0" applyNumberFormat="1" applyBorder="1" applyAlignment="1"/>
    <xf numFmtId="0" fontId="0" fillId="0" borderId="10" xfId="0" applyNumberFormat="1" applyBorder="1" applyAlignment="1"/>
    <xf numFmtId="0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498516</xdr:colOff>
      <xdr:row>0</xdr:row>
      <xdr:rowOff>0</xdr:rowOff>
    </xdr:from>
    <xdr:to>
      <xdr:col>33</xdr:col>
      <xdr:colOff>229929</xdr:colOff>
      <xdr:row>47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02195" y="0"/>
          <a:ext cx="15951126" cy="923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B25" sqref="B25"/>
    </sheetView>
  </sheetViews>
  <sheetFormatPr defaultRowHeight="15"/>
  <cols>
    <col min="1" max="1" width="36.140625" customWidth="1"/>
    <col min="2" max="2" width="43.28515625" customWidth="1"/>
    <col min="3" max="3" width="29.5703125" customWidth="1"/>
    <col min="4" max="4" width="20.140625" customWidth="1"/>
    <col min="5" max="5" width="23.42578125" customWidth="1"/>
    <col min="11" max="11" width="21.28515625" customWidth="1"/>
  </cols>
  <sheetData>
    <row r="1" spans="1:13" ht="16.5" customHeight="1">
      <c r="A1" s="8" t="s">
        <v>0</v>
      </c>
      <c r="B1" s="9"/>
      <c r="C1" s="1" t="s">
        <v>4</v>
      </c>
      <c r="D1" s="3">
        <v>1.40625E-2</v>
      </c>
      <c r="E1" s="1"/>
      <c r="H1" s="11" t="s">
        <v>41</v>
      </c>
      <c r="I1" s="11"/>
      <c r="J1" s="11"/>
      <c r="K1" s="11"/>
      <c r="L1" s="10"/>
      <c r="M1" s="10"/>
    </row>
    <row r="2" spans="1:13">
      <c r="A2" s="7" t="s">
        <v>1</v>
      </c>
      <c r="B2" s="7" t="s">
        <v>2</v>
      </c>
      <c r="C2" s="1"/>
      <c r="D2" s="1" t="s">
        <v>5</v>
      </c>
      <c r="E2" s="1" t="s">
        <v>6</v>
      </c>
      <c r="H2" s="10" t="s">
        <v>33</v>
      </c>
      <c r="I2" s="10"/>
      <c r="J2" s="10"/>
      <c r="K2" s="10"/>
      <c r="L2" s="10"/>
      <c r="M2" s="10"/>
    </row>
    <row r="3" spans="1:13">
      <c r="A3" s="9"/>
      <c r="B3" s="9"/>
      <c r="C3" s="1" t="s">
        <v>7</v>
      </c>
      <c r="D3" s="1">
        <v>47300</v>
      </c>
      <c r="E3" s="1">
        <v>59600</v>
      </c>
      <c r="H3" s="10" t="s">
        <v>34</v>
      </c>
      <c r="I3" s="10"/>
      <c r="J3" s="10"/>
      <c r="K3" s="10"/>
      <c r="L3" s="10"/>
      <c r="M3" s="10"/>
    </row>
    <row r="4" spans="1:13">
      <c r="A4" s="9"/>
      <c r="B4" s="9"/>
      <c r="C4" s="1" t="s">
        <v>32</v>
      </c>
      <c r="D4" s="1">
        <v>1500</v>
      </c>
      <c r="E4" s="1">
        <v>1200</v>
      </c>
      <c r="H4" s="10" t="s">
        <v>35</v>
      </c>
      <c r="I4" s="10"/>
      <c r="J4" s="10"/>
      <c r="K4" s="10"/>
      <c r="L4" s="10"/>
      <c r="M4" s="10"/>
    </row>
    <row r="5" spans="1:13">
      <c r="A5" s="7" t="s">
        <v>27</v>
      </c>
      <c r="B5" s="9"/>
      <c r="C5" s="1" t="s">
        <v>8</v>
      </c>
      <c r="D5" s="2">
        <v>11</v>
      </c>
      <c r="E5" s="1">
        <v>5</v>
      </c>
      <c r="H5" s="10" t="s">
        <v>36</v>
      </c>
      <c r="I5" s="10"/>
      <c r="J5" s="10"/>
      <c r="K5" s="10"/>
      <c r="L5" s="10"/>
      <c r="M5" s="10"/>
    </row>
    <row r="6" spans="1:13">
      <c r="A6" s="7" t="s">
        <v>39</v>
      </c>
      <c r="B6" s="7">
        <v>40</v>
      </c>
      <c r="C6" s="1" t="s">
        <v>9</v>
      </c>
      <c r="D6" s="1">
        <f>D3/D5</f>
        <v>4300</v>
      </c>
      <c r="E6" s="1">
        <f>E3/E5</f>
        <v>11920</v>
      </c>
      <c r="H6" s="10" t="s">
        <v>37</v>
      </c>
      <c r="I6" s="10"/>
      <c r="J6" s="10"/>
      <c r="K6" s="10"/>
      <c r="L6" s="10"/>
      <c r="M6" s="10"/>
    </row>
    <row r="7" spans="1:13">
      <c r="A7" s="7" t="s">
        <v>38</v>
      </c>
      <c r="B7" s="7">
        <v>60</v>
      </c>
      <c r="C7" s="1"/>
      <c r="D7" s="1"/>
      <c r="E7" s="1"/>
      <c r="H7" s="10" t="s">
        <v>40</v>
      </c>
      <c r="I7" s="10"/>
      <c r="J7" s="10"/>
      <c r="K7" s="10"/>
      <c r="L7" s="10"/>
      <c r="M7" s="10"/>
    </row>
    <row r="8" spans="1:13">
      <c r="C8" s="1" t="s">
        <v>10</v>
      </c>
      <c r="D8" s="1">
        <f>D4/D5</f>
        <v>136.36363636363637</v>
      </c>
      <c r="E8" s="1">
        <f>E4/E5</f>
        <v>240</v>
      </c>
    </row>
    <row r="9" spans="1:13">
      <c r="C9" s="1"/>
      <c r="D9" s="1"/>
      <c r="E9" s="1"/>
    </row>
    <row r="10" spans="1:13">
      <c r="C10" s="1" t="s">
        <v>11</v>
      </c>
      <c r="D10" s="1" t="s">
        <v>12</v>
      </c>
      <c r="E10" s="1" t="s">
        <v>12</v>
      </c>
    </row>
    <row r="11" spans="1:13">
      <c r="C11" s="1" t="s">
        <v>13</v>
      </c>
      <c r="D11" s="4">
        <v>26</v>
      </c>
      <c r="E11" s="5">
        <v>20</v>
      </c>
    </row>
    <row r="12" spans="1:13">
      <c r="C12" s="1" t="s">
        <v>14</v>
      </c>
      <c r="D12" s="4">
        <v>15</v>
      </c>
      <c r="E12" s="5">
        <v>14</v>
      </c>
    </row>
    <row r="13" spans="1:13">
      <c r="C13" s="1" t="s">
        <v>15</v>
      </c>
      <c r="D13" s="5">
        <v>10</v>
      </c>
      <c r="E13" s="6">
        <v>12</v>
      </c>
    </row>
    <row r="14" spans="1:13">
      <c r="C14" s="1" t="s">
        <v>16</v>
      </c>
      <c r="D14" s="6">
        <v>14</v>
      </c>
      <c r="E14" s="5">
        <v>16</v>
      </c>
    </row>
    <row r="15" spans="1:13">
      <c r="C15" s="1" t="s">
        <v>17</v>
      </c>
      <c r="D15" s="5">
        <v>136</v>
      </c>
      <c r="E15" s="6">
        <v>240</v>
      </c>
    </row>
    <row r="16" spans="1:13">
      <c r="C16" s="1" t="s">
        <v>18</v>
      </c>
      <c r="D16" s="1"/>
      <c r="E16" s="1"/>
    </row>
    <row r="17" spans="3:5">
      <c r="C17" s="1" t="s">
        <v>19</v>
      </c>
      <c r="D17" s="1"/>
      <c r="E17" s="1"/>
    </row>
    <row r="18" spans="3:5">
      <c r="C18" s="1" t="s">
        <v>20</v>
      </c>
      <c r="D18" s="1"/>
      <c r="E18" s="1"/>
    </row>
    <row r="19" spans="3:5">
      <c r="C19" s="1" t="s">
        <v>21</v>
      </c>
      <c r="D19" s="1"/>
      <c r="E19" s="1"/>
    </row>
    <row r="20" spans="3:5">
      <c r="C20" s="1" t="s">
        <v>22</v>
      </c>
      <c r="D20" s="1"/>
      <c r="E20" s="1"/>
    </row>
    <row r="21" spans="3:5">
      <c r="C21" s="1" t="s">
        <v>23</v>
      </c>
      <c r="D21" s="1">
        <v>0</v>
      </c>
      <c r="E21" s="1">
        <v>50</v>
      </c>
    </row>
    <row r="22" spans="3:5">
      <c r="C22" s="1" t="s">
        <v>24</v>
      </c>
      <c r="D22" s="1">
        <v>0</v>
      </c>
      <c r="E22" s="1">
        <v>150</v>
      </c>
    </row>
    <row r="23" spans="3:5">
      <c r="C23" s="1" t="s">
        <v>25</v>
      </c>
      <c r="D23" s="6">
        <v>5</v>
      </c>
      <c r="E23" s="5">
        <v>4</v>
      </c>
    </row>
    <row r="24" spans="3:5">
      <c r="C24" s="1"/>
      <c r="D24" s="1"/>
      <c r="E24" s="1"/>
    </row>
    <row r="25" spans="3:5">
      <c r="C25" s="1" t="s">
        <v>28</v>
      </c>
      <c r="D25" s="1">
        <v>2000000</v>
      </c>
      <c r="E25" s="1">
        <v>600000</v>
      </c>
    </row>
    <row r="26" spans="3:5">
      <c r="C26" s="1" t="s">
        <v>29</v>
      </c>
      <c r="D26" s="1">
        <f>D25/30</f>
        <v>66666.666666666672</v>
      </c>
      <c r="E26" s="1">
        <f>E25/30</f>
        <v>20000</v>
      </c>
    </row>
    <row r="27" spans="3:5">
      <c r="C27" s="1" t="s">
        <v>30</v>
      </c>
      <c r="D27" s="1">
        <f>D26/B7</f>
        <v>1111.1111111111111</v>
      </c>
      <c r="E27" s="1">
        <f>E26/B6</f>
        <v>500</v>
      </c>
    </row>
    <row r="28" spans="3:5">
      <c r="C28" s="1" t="s">
        <v>31</v>
      </c>
      <c r="D28" s="1">
        <f>D27/100</f>
        <v>11.111111111111111</v>
      </c>
      <c r="E28" s="1">
        <f>E27/100</f>
        <v>5</v>
      </c>
    </row>
    <row r="29" spans="3:5">
      <c r="C29" s="1"/>
      <c r="D29" s="1"/>
      <c r="E29" s="1"/>
    </row>
    <row r="30" spans="3:5">
      <c r="C30" s="1" t="s">
        <v>3</v>
      </c>
      <c r="D30" s="1" t="s">
        <v>26</v>
      </c>
    </row>
  </sheetData>
  <mergeCells count="1">
    <mergeCell ref="H1:K1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60"/>
  <sheetViews>
    <sheetView tabSelected="1" topLeftCell="V1" zoomScale="70" zoomScaleNormal="70" workbookViewId="0">
      <selection activeCell="AV39" sqref="AV39"/>
    </sheetView>
  </sheetViews>
  <sheetFormatPr defaultRowHeight="15"/>
  <cols>
    <col min="1" max="1" width="26.85546875" customWidth="1"/>
    <col min="2" max="2" width="12.85546875" customWidth="1"/>
    <col min="5" max="5" width="6.7109375" customWidth="1"/>
    <col min="6" max="6" width="13" customWidth="1"/>
    <col min="7" max="7" width="17.42578125" style="13" customWidth="1"/>
    <col min="8" max="8" width="15" customWidth="1"/>
    <col min="9" max="9" width="27.7109375" customWidth="1"/>
    <col min="10" max="10" width="29" customWidth="1"/>
    <col min="11" max="11" width="11.140625" customWidth="1"/>
    <col min="17" max="17" width="31.7109375" customWidth="1"/>
    <col min="18" max="18" width="22.42578125" customWidth="1"/>
    <col min="19" max="19" width="19.7109375" customWidth="1"/>
    <col min="20" max="20" width="18.140625" customWidth="1"/>
    <col min="21" max="21" width="14.42578125" customWidth="1"/>
    <col min="22" max="22" width="18.5703125" customWidth="1"/>
    <col min="23" max="23" width="17.140625" customWidth="1"/>
    <col min="36" max="36" width="29.5703125" customWidth="1"/>
    <col min="37" max="37" width="30.42578125" customWidth="1"/>
    <col min="38" max="38" width="22.28515625" customWidth="1"/>
    <col min="39" max="39" width="11.85546875" customWidth="1"/>
    <col min="41" max="41" width="15" customWidth="1"/>
  </cols>
  <sheetData>
    <row r="1" spans="1:38">
      <c r="A1" t="s">
        <v>48</v>
      </c>
      <c r="F1" s="15" t="s">
        <v>43</v>
      </c>
      <c r="G1" s="15" t="s">
        <v>47</v>
      </c>
      <c r="H1" s="15" t="s">
        <v>2</v>
      </c>
      <c r="J1" t="s">
        <v>54</v>
      </c>
      <c r="AJ1" s="15" t="s">
        <v>43</v>
      </c>
      <c r="AK1" s="15" t="s">
        <v>47</v>
      </c>
      <c r="AL1" s="15" t="s">
        <v>2</v>
      </c>
    </row>
    <row r="2" spans="1:38">
      <c r="A2" t="s">
        <v>53</v>
      </c>
      <c r="B2">
        <v>900000</v>
      </c>
      <c r="F2" s="23">
        <v>1200</v>
      </c>
      <c r="G2" s="15" t="s">
        <v>45</v>
      </c>
      <c r="H2" s="23">
        <v>2780</v>
      </c>
      <c r="J2" t="s">
        <v>53</v>
      </c>
      <c r="K2">
        <v>3000000</v>
      </c>
      <c r="AJ2" s="23">
        <v>3625</v>
      </c>
      <c r="AK2" s="15" t="s">
        <v>45</v>
      </c>
      <c r="AL2" s="23">
        <v>2780</v>
      </c>
    </row>
    <row r="3" spans="1:38">
      <c r="A3" t="s">
        <v>93</v>
      </c>
      <c r="B3">
        <v>30</v>
      </c>
      <c r="F3" s="15">
        <f>B7</f>
        <v>25</v>
      </c>
      <c r="G3" s="15" t="s">
        <v>44</v>
      </c>
      <c r="H3" s="15">
        <f>K7</f>
        <v>83.333333333333343</v>
      </c>
      <c r="J3" t="s">
        <v>49</v>
      </c>
      <c r="K3">
        <v>30</v>
      </c>
      <c r="AJ3" s="15">
        <f>F3</f>
        <v>25</v>
      </c>
      <c r="AK3" s="15" t="s">
        <v>44</v>
      </c>
      <c r="AL3" s="15">
        <f>H3</f>
        <v>83.333333333333343</v>
      </c>
    </row>
    <row r="4" spans="1:38" ht="15" customHeight="1">
      <c r="A4" t="s">
        <v>50</v>
      </c>
      <c r="B4">
        <f>B2/B3</f>
        <v>30000</v>
      </c>
      <c r="F4" s="19">
        <v>0.43263888888888885</v>
      </c>
      <c r="G4" s="20"/>
      <c r="H4" s="20"/>
      <c r="J4" t="s">
        <v>50</v>
      </c>
      <c r="K4">
        <f>K2/K3</f>
        <v>100000</v>
      </c>
      <c r="AJ4" s="19">
        <v>0.43263888888888885</v>
      </c>
      <c r="AK4" s="20"/>
      <c r="AL4" s="20"/>
    </row>
    <row r="5" spans="1:38" ht="15" customHeight="1">
      <c r="A5" t="s">
        <v>51</v>
      </c>
      <c r="B5">
        <v>12</v>
      </c>
      <c r="F5" s="20"/>
      <c r="G5" s="20"/>
      <c r="H5" s="20"/>
      <c r="J5" t="s">
        <v>51</v>
      </c>
      <c r="K5">
        <v>12</v>
      </c>
      <c r="AJ5" s="20"/>
      <c r="AK5" s="20"/>
      <c r="AL5" s="20"/>
    </row>
    <row r="6" spans="1:38">
      <c r="A6" t="s">
        <v>52</v>
      </c>
      <c r="B6">
        <f>B4/B5</f>
        <v>2500</v>
      </c>
      <c r="F6" s="14" t="s">
        <v>42</v>
      </c>
      <c r="G6" s="15" t="s">
        <v>11</v>
      </c>
      <c r="H6" s="14" t="s">
        <v>42</v>
      </c>
      <c r="J6" t="s">
        <v>52</v>
      </c>
      <c r="K6">
        <f>K4/K5</f>
        <v>8333.3333333333339</v>
      </c>
      <c r="AJ6" s="15" t="s">
        <v>42</v>
      </c>
      <c r="AK6" s="15" t="s">
        <v>11</v>
      </c>
      <c r="AL6" s="43" t="s">
        <v>42</v>
      </c>
    </row>
    <row r="7" spans="1:38" ht="15.75" customHeight="1">
      <c r="A7" t="s">
        <v>8</v>
      </c>
      <c r="B7">
        <f>B6/100</f>
        <v>25</v>
      </c>
      <c r="F7" s="16">
        <v>10</v>
      </c>
      <c r="G7" s="15" t="s">
        <v>13</v>
      </c>
      <c r="H7" s="17" t="s">
        <v>55</v>
      </c>
      <c r="I7" t="s">
        <v>98</v>
      </c>
      <c r="J7" t="s">
        <v>8</v>
      </c>
      <c r="K7">
        <f>K6/100</f>
        <v>83.333333333333343</v>
      </c>
      <c r="AJ7" s="16">
        <v>10</v>
      </c>
      <c r="AK7" s="15" t="s">
        <v>13</v>
      </c>
      <c r="AL7" s="17" t="s">
        <v>55</v>
      </c>
    </row>
    <row r="8" spans="1:38" ht="19.5" customHeight="1">
      <c r="F8" s="18">
        <v>15</v>
      </c>
      <c r="G8" s="15" t="s">
        <v>14</v>
      </c>
      <c r="H8" s="17" t="s">
        <v>55</v>
      </c>
      <c r="I8" t="s">
        <v>98</v>
      </c>
      <c r="AJ8" s="18">
        <v>15</v>
      </c>
      <c r="AK8" s="15" t="s">
        <v>14</v>
      </c>
      <c r="AL8" s="17" t="s">
        <v>55</v>
      </c>
    </row>
    <row r="9" spans="1:38">
      <c r="F9" s="17">
        <v>40</v>
      </c>
      <c r="G9" s="15" t="s">
        <v>77</v>
      </c>
      <c r="H9" s="16">
        <v>60</v>
      </c>
      <c r="I9" t="s">
        <v>98</v>
      </c>
      <c r="AJ9" s="17">
        <v>40</v>
      </c>
      <c r="AK9" s="15" t="s">
        <v>77</v>
      </c>
      <c r="AL9" s="16">
        <v>60</v>
      </c>
    </row>
    <row r="10" spans="1:38">
      <c r="A10" s="31" t="s">
        <v>59</v>
      </c>
      <c r="B10" s="31"/>
      <c r="F10" s="18">
        <f>F2/F3</f>
        <v>48</v>
      </c>
      <c r="G10" s="15" t="s">
        <v>78</v>
      </c>
      <c r="H10" s="17">
        <f>H2/H3</f>
        <v>33.36</v>
      </c>
      <c r="I10" t="s">
        <v>98</v>
      </c>
      <c r="J10" s="31" t="s">
        <v>59</v>
      </c>
      <c r="K10" s="31"/>
      <c r="AJ10" s="18">
        <f>F10</f>
        <v>48</v>
      </c>
      <c r="AK10" s="15" t="s">
        <v>78</v>
      </c>
      <c r="AL10" s="17">
        <f>H10</f>
        <v>33.36</v>
      </c>
    </row>
    <row r="11" spans="1:38">
      <c r="A11" s="31" t="s">
        <v>56</v>
      </c>
      <c r="B11" s="13">
        <v>300</v>
      </c>
      <c r="F11" s="15"/>
      <c r="G11" s="15" t="s">
        <v>17</v>
      </c>
      <c r="H11" s="15"/>
      <c r="I11" t="s">
        <v>98</v>
      </c>
      <c r="J11" s="31" t="s">
        <v>56</v>
      </c>
      <c r="K11" s="13">
        <v>400</v>
      </c>
      <c r="AJ11" s="15"/>
      <c r="AK11" s="15" t="s">
        <v>17</v>
      </c>
      <c r="AL11" s="15"/>
    </row>
    <row r="12" spans="1:38">
      <c r="A12" s="31" t="s">
        <v>57</v>
      </c>
      <c r="B12" s="29">
        <v>0.75</v>
      </c>
      <c r="F12" s="15"/>
      <c r="G12" s="15" t="s">
        <v>18</v>
      </c>
      <c r="H12" s="15"/>
      <c r="I12" t="s">
        <v>98</v>
      </c>
      <c r="J12" s="31" t="s">
        <v>57</v>
      </c>
      <c r="K12" s="29">
        <v>0.75</v>
      </c>
      <c r="AJ12" s="15"/>
      <c r="AK12" s="15" t="s">
        <v>18</v>
      </c>
      <c r="AL12" s="15"/>
    </row>
    <row r="13" spans="1:38">
      <c r="A13" s="31" t="s">
        <v>64</v>
      </c>
      <c r="B13" s="13" t="s">
        <v>65</v>
      </c>
      <c r="F13" s="15"/>
      <c r="G13" s="15" t="s">
        <v>19</v>
      </c>
      <c r="H13" s="15"/>
      <c r="I13" t="s">
        <v>98</v>
      </c>
      <c r="J13" s="31" t="s">
        <v>64</v>
      </c>
      <c r="K13" s="13" t="s">
        <v>65</v>
      </c>
      <c r="AJ13" s="15"/>
      <c r="AK13" s="15" t="s">
        <v>19</v>
      </c>
      <c r="AL13" s="15"/>
    </row>
    <row r="14" spans="1:38">
      <c r="A14" s="31" t="s">
        <v>66</v>
      </c>
      <c r="B14" s="13" t="s">
        <v>67</v>
      </c>
      <c r="F14" s="15"/>
      <c r="G14" s="15" t="s">
        <v>20</v>
      </c>
      <c r="H14" s="15"/>
      <c r="I14" t="s">
        <v>98</v>
      </c>
      <c r="J14" s="31" t="s">
        <v>66</v>
      </c>
      <c r="K14" s="13" t="s">
        <v>65</v>
      </c>
      <c r="AJ14" s="15"/>
      <c r="AK14" s="15" t="s">
        <v>20</v>
      </c>
      <c r="AL14" s="15"/>
    </row>
    <row r="15" spans="1:38">
      <c r="A15" s="31"/>
      <c r="B15" s="13"/>
      <c r="F15" s="15"/>
      <c r="G15" s="15" t="s">
        <v>21</v>
      </c>
      <c r="H15" s="15"/>
      <c r="I15" t="s">
        <v>98</v>
      </c>
      <c r="J15" s="31"/>
      <c r="K15" s="13"/>
      <c r="AJ15" s="15"/>
      <c r="AK15" s="15" t="s">
        <v>21</v>
      </c>
      <c r="AL15" s="15"/>
    </row>
    <row r="16" spans="1:38">
      <c r="A16" s="31" t="s">
        <v>58</v>
      </c>
      <c r="B16" s="13"/>
      <c r="F16" s="15"/>
      <c r="G16" s="15" t="s">
        <v>22</v>
      </c>
      <c r="H16" s="15"/>
      <c r="I16" t="s">
        <v>98</v>
      </c>
      <c r="J16" s="31" t="s">
        <v>58</v>
      </c>
      <c r="K16" s="13"/>
      <c r="AJ16" s="15"/>
      <c r="AK16" s="15" t="s">
        <v>22</v>
      </c>
      <c r="AL16" s="15"/>
    </row>
    <row r="17" spans="1:43">
      <c r="A17" s="31" t="s">
        <v>56</v>
      </c>
      <c r="B17" s="13">
        <v>35</v>
      </c>
      <c r="F17" s="15"/>
      <c r="G17" s="15" t="s">
        <v>23</v>
      </c>
      <c r="H17" s="15"/>
      <c r="I17" t="s">
        <v>98</v>
      </c>
      <c r="J17" s="31" t="s">
        <v>56</v>
      </c>
      <c r="K17" s="13">
        <v>50</v>
      </c>
      <c r="AJ17" s="15"/>
      <c r="AK17" s="15" t="s">
        <v>23</v>
      </c>
      <c r="AL17" s="15"/>
    </row>
    <row r="18" spans="1:43">
      <c r="A18" s="32" t="s">
        <v>69</v>
      </c>
      <c r="B18" s="28" t="s">
        <v>65</v>
      </c>
      <c r="F18" s="15"/>
      <c r="G18" s="15" t="s">
        <v>24</v>
      </c>
      <c r="H18" s="15"/>
      <c r="I18" t="s">
        <v>98</v>
      </c>
      <c r="J18" s="32" t="s">
        <v>69</v>
      </c>
      <c r="K18" s="28" t="s">
        <v>99</v>
      </c>
      <c r="AJ18" s="15"/>
      <c r="AK18" s="15" t="s">
        <v>24</v>
      </c>
      <c r="AL18" s="15"/>
    </row>
    <row r="19" spans="1:43">
      <c r="A19" s="32" t="s">
        <v>70</v>
      </c>
      <c r="B19" s="28" t="s">
        <v>68</v>
      </c>
      <c r="F19" s="21">
        <v>3</v>
      </c>
      <c r="G19" s="12" t="s">
        <v>46</v>
      </c>
      <c r="H19" s="22">
        <v>1</v>
      </c>
      <c r="J19" s="32" t="s">
        <v>70</v>
      </c>
      <c r="K19" s="28" t="s">
        <v>68</v>
      </c>
      <c r="AJ19" s="21">
        <v>3</v>
      </c>
      <c r="AK19" s="12" t="s">
        <v>46</v>
      </c>
      <c r="AL19" s="22">
        <v>1</v>
      </c>
    </row>
    <row r="20" spans="1:43">
      <c r="A20" s="27"/>
      <c r="B20" s="28"/>
      <c r="J20" s="27"/>
      <c r="K20" s="28"/>
      <c r="AJ20" s="37"/>
      <c r="AK20" s="38"/>
      <c r="AL20" s="39"/>
    </row>
    <row r="21" spans="1:43">
      <c r="A21" s="24" t="s">
        <v>60</v>
      </c>
      <c r="B21" s="24"/>
      <c r="F21" s="44" t="s">
        <v>88</v>
      </c>
      <c r="G21" s="44"/>
      <c r="H21" s="44"/>
      <c r="J21" s="27"/>
      <c r="K21" s="27"/>
      <c r="AJ21" s="37"/>
      <c r="AK21" s="38"/>
      <c r="AL21" s="39"/>
    </row>
    <row r="22" spans="1:43">
      <c r="A22" s="24"/>
      <c r="B22" s="24"/>
      <c r="F22" s="44"/>
      <c r="G22" s="44"/>
      <c r="H22" s="44"/>
      <c r="J22" s="27"/>
      <c r="K22" s="27"/>
      <c r="AJ22" s="40"/>
      <c r="AK22" s="41"/>
      <c r="AL22" s="42"/>
    </row>
    <row r="23" spans="1:43">
      <c r="A23" s="24"/>
      <c r="B23" s="24"/>
      <c r="F23" s="44"/>
      <c r="G23" s="44"/>
      <c r="H23" s="44"/>
      <c r="J23" s="27"/>
      <c r="K23" s="27"/>
    </row>
    <row r="24" spans="1:43" ht="15" customHeight="1">
      <c r="A24" s="24"/>
      <c r="B24" s="24"/>
      <c r="F24" s="44"/>
      <c r="G24" s="44"/>
      <c r="H24" s="44"/>
      <c r="J24" s="27"/>
      <c r="K24" s="27"/>
      <c r="AJ24" t="s">
        <v>62</v>
      </c>
      <c r="AK24" t="s">
        <v>71</v>
      </c>
      <c r="AL24" t="s">
        <v>72</v>
      </c>
      <c r="AM24" t="s">
        <v>79</v>
      </c>
      <c r="AN24" t="s">
        <v>80</v>
      </c>
      <c r="AO24" t="s">
        <v>81</v>
      </c>
      <c r="AP24" t="s">
        <v>82</v>
      </c>
      <c r="AQ24" t="s">
        <v>86</v>
      </c>
    </row>
    <row r="25" spans="1:43">
      <c r="A25" s="24"/>
      <c r="B25" s="24"/>
      <c r="F25" s="44"/>
      <c r="G25" s="44"/>
      <c r="H25" s="44"/>
      <c r="J25" s="27"/>
      <c r="K25" s="27"/>
      <c r="AJ25" t="s">
        <v>85</v>
      </c>
      <c r="AK25" s="36" t="s">
        <v>73</v>
      </c>
      <c r="AL25" s="36" t="s">
        <v>74</v>
      </c>
      <c r="AM25" s="36">
        <v>1</v>
      </c>
      <c r="AN25" s="36">
        <v>1</v>
      </c>
      <c r="AO25" s="36">
        <f>V58</f>
        <v>35</v>
      </c>
      <c r="AP25" s="36">
        <f>W58</f>
        <v>300</v>
      </c>
      <c r="AQ25">
        <f>AP25+AO25</f>
        <v>335</v>
      </c>
    </row>
    <row r="26" spans="1:43">
      <c r="A26" s="32" t="s">
        <v>89</v>
      </c>
      <c r="B26" s="32" t="s">
        <v>2</v>
      </c>
      <c r="F26" s="45" t="s">
        <v>102</v>
      </c>
      <c r="G26" s="45"/>
      <c r="H26" s="45"/>
      <c r="J26" s="32" t="s">
        <v>89</v>
      </c>
      <c r="K26" s="32" t="s">
        <v>2</v>
      </c>
      <c r="AJ26" t="s">
        <v>63</v>
      </c>
      <c r="AK26" s="36" t="s">
        <v>75</v>
      </c>
      <c r="AL26" s="36" t="s">
        <v>76</v>
      </c>
      <c r="AM26" s="36">
        <v>3</v>
      </c>
      <c r="AN26" s="36">
        <v>1</v>
      </c>
      <c r="AO26" s="36">
        <f t="shared" ref="AO26:AO27" si="0">V59</f>
        <v>105</v>
      </c>
      <c r="AP26" s="36">
        <f t="shared" ref="AP26:AP27" si="1">W59</f>
        <v>300</v>
      </c>
      <c r="AQ26">
        <f>AP26+AO26</f>
        <v>405</v>
      </c>
    </row>
    <row r="27" spans="1:43" ht="30">
      <c r="A27" s="27" t="s">
        <v>90</v>
      </c>
      <c r="B27" s="27" t="s">
        <v>91</v>
      </c>
      <c r="J27" s="27" t="s">
        <v>90</v>
      </c>
      <c r="K27" s="27" t="s">
        <v>91</v>
      </c>
      <c r="AJ27" t="s">
        <v>87</v>
      </c>
      <c r="AK27" s="13" t="s">
        <v>75</v>
      </c>
      <c r="AL27" s="13" t="s">
        <v>74</v>
      </c>
      <c r="AM27" s="36">
        <v>3</v>
      </c>
      <c r="AN27" s="13">
        <v>0</v>
      </c>
      <c r="AO27" s="36">
        <f t="shared" si="0"/>
        <v>105</v>
      </c>
      <c r="AP27" s="36">
        <f t="shared" si="1"/>
        <v>0</v>
      </c>
      <c r="AQ27">
        <f>AP27+AO27</f>
        <v>105</v>
      </c>
    </row>
    <row r="28" spans="1:43">
      <c r="A28" s="27"/>
      <c r="B28" s="27"/>
      <c r="AO28" t="s">
        <v>103</v>
      </c>
      <c r="AQ28">
        <f>AQ25+AQ26+AQ27</f>
        <v>845</v>
      </c>
    </row>
    <row r="29" spans="1:43">
      <c r="A29" s="30" t="s">
        <v>92</v>
      </c>
      <c r="B29" s="30"/>
      <c r="AJ29" s="46" t="s">
        <v>100</v>
      </c>
    </row>
    <row r="30" spans="1:43">
      <c r="A30" s="30"/>
      <c r="B30" s="30"/>
      <c r="AJ30" s="46" t="s">
        <v>101</v>
      </c>
    </row>
    <row r="31" spans="1:43">
      <c r="A31" s="30"/>
      <c r="B31" s="30"/>
    </row>
    <row r="32" spans="1:43">
      <c r="A32" s="30"/>
      <c r="B32" s="30"/>
    </row>
    <row r="33" spans="1:3">
      <c r="A33" s="30"/>
      <c r="B33" s="30"/>
    </row>
    <row r="34" spans="1:3">
      <c r="A34" s="45" t="s">
        <v>94</v>
      </c>
      <c r="B34" s="45"/>
    </row>
    <row r="37" spans="1:3">
      <c r="A37" t="s">
        <v>104</v>
      </c>
      <c r="B37" t="s">
        <v>105</v>
      </c>
    </row>
    <row r="38" spans="1:3">
      <c r="A38" t="s">
        <v>106</v>
      </c>
    </row>
    <row r="39" spans="1:3">
      <c r="A39" t="s">
        <v>107</v>
      </c>
    </row>
    <row r="40" spans="1:3">
      <c r="A40" t="s">
        <v>108</v>
      </c>
      <c r="B40" t="s">
        <v>109</v>
      </c>
    </row>
    <row r="41" spans="1:3">
      <c r="A41" t="s">
        <v>110</v>
      </c>
      <c r="B41">
        <v>7</v>
      </c>
    </row>
    <row r="42" spans="1:3">
      <c r="A42">
        <v>10</v>
      </c>
      <c r="B42">
        <v>5</v>
      </c>
      <c r="C42">
        <v>5</v>
      </c>
    </row>
    <row r="51" spans="17:24" ht="24" customHeight="1">
      <c r="Q51" s="25" t="s">
        <v>83</v>
      </c>
      <c r="R51" s="25"/>
      <c r="S51" s="26"/>
      <c r="T51" s="25" t="s">
        <v>95</v>
      </c>
      <c r="U51" s="25"/>
      <c r="V51" s="25"/>
    </row>
    <row r="52" spans="17:24">
      <c r="T52" s="33"/>
      <c r="U52" s="34"/>
      <c r="V52" s="35"/>
    </row>
    <row r="55" spans="17:24">
      <c r="Q55" t="s">
        <v>61</v>
      </c>
      <c r="R55" t="s">
        <v>84</v>
      </c>
    </row>
    <row r="57" spans="17:24">
      <c r="Q57" t="s">
        <v>62</v>
      </c>
      <c r="R57" t="s">
        <v>71</v>
      </c>
      <c r="S57" t="s">
        <v>72</v>
      </c>
      <c r="T57" t="s">
        <v>79</v>
      </c>
      <c r="U57" t="s">
        <v>80</v>
      </c>
      <c r="V57" t="s">
        <v>81</v>
      </c>
      <c r="W57" t="s">
        <v>82</v>
      </c>
      <c r="X57" t="s">
        <v>86</v>
      </c>
    </row>
    <row r="58" spans="17:24">
      <c r="Q58" t="s">
        <v>85</v>
      </c>
      <c r="R58" s="36" t="s">
        <v>97</v>
      </c>
      <c r="S58" s="36" t="s">
        <v>74</v>
      </c>
      <c r="T58" s="36">
        <v>1</v>
      </c>
      <c r="U58" s="36">
        <v>1</v>
      </c>
      <c r="V58" s="36">
        <f>T58*B17</f>
        <v>35</v>
      </c>
      <c r="W58" s="36">
        <f>U58*B11</f>
        <v>300</v>
      </c>
      <c r="X58">
        <f>W58+V58</f>
        <v>335</v>
      </c>
    </row>
    <row r="59" spans="17:24">
      <c r="Q59" t="s">
        <v>63</v>
      </c>
      <c r="R59" s="36" t="s">
        <v>75</v>
      </c>
      <c r="S59" s="36" t="s">
        <v>76</v>
      </c>
      <c r="T59" s="36">
        <v>3</v>
      </c>
      <c r="U59" s="36">
        <v>1</v>
      </c>
      <c r="V59" s="36">
        <f>T59*B17</f>
        <v>105</v>
      </c>
      <c r="W59" s="36">
        <f>U59*B11</f>
        <v>300</v>
      </c>
      <c r="X59">
        <f>W59+V59</f>
        <v>405</v>
      </c>
    </row>
    <row r="60" spans="17:24">
      <c r="Q60" t="s">
        <v>96</v>
      </c>
      <c r="R60" s="13" t="s">
        <v>75</v>
      </c>
      <c r="S60" s="13" t="s">
        <v>74</v>
      </c>
      <c r="T60" s="36">
        <v>3</v>
      </c>
      <c r="U60" s="13">
        <v>0</v>
      </c>
      <c r="V60" s="13">
        <f>B17*T60</f>
        <v>105</v>
      </c>
      <c r="W60" s="13">
        <v>0</v>
      </c>
      <c r="X60">
        <f>W60+V60</f>
        <v>105</v>
      </c>
    </row>
  </sheetData>
  <mergeCells count="10">
    <mergeCell ref="AJ4:AL5"/>
    <mergeCell ref="F21:H25"/>
    <mergeCell ref="A34:B34"/>
    <mergeCell ref="F26:H26"/>
    <mergeCell ref="F4:H5"/>
    <mergeCell ref="Q51:S51"/>
    <mergeCell ref="T51:V51"/>
    <mergeCell ref="T52:V52"/>
    <mergeCell ref="A29:B33"/>
    <mergeCell ref="A21:B25"/>
  </mergeCells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2020-05-01T20:23:19Z</dcterms:modified>
</cp:coreProperties>
</file>