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any\OneDrive\Desktop\Яндекс.директ\"/>
    </mc:Choice>
  </mc:AlternateContent>
  <xr:revisionPtr revIDLastSave="0" documentId="13_ncr:1_{FF497A38-F743-4298-9DEB-0D77F99FE2DD}" xr6:coauthVersionLast="45" xr6:coauthVersionMax="45" xr10:uidLastSave="{00000000-0000-0000-0000-000000000000}"/>
  <bookViews>
    <workbookView xWindow="-120" yWindow="-120" windowWidth="29040" windowHeight="15840" tabRatio="0" xr2:uid="{00000000-000D-0000-FFFF-FFFF00000000}"/>
  </bookViews>
  <sheets>
    <sheet name="TD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" l="1"/>
  <c r="J17" i="1"/>
  <c r="K17" i="1"/>
  <c r="L17" i="1"/>
  <c r="H17" i="1"/>
  <c r="I16" i="1"/>
  <c r="J16" i="1"/>
  <c r="K16" i="1"/>
  <c r="L16" i="1"/>
  <c r="H16" i="1"/>
</calcChain>
</file>

<file path=xl/sharedStrings.xml><?xml version="1.0" encoding="utf-8"?>
<sst xmlns="http://schemas.openxmlformats.org/spreadsheetml/2006/main" count="59" uniqueCount="50">
  <si>
    <t>Оборачиваемость запасов на складах</t>
  </si>
  <si>
    <t>Параметры:</t>
  </si>
  <si>
    <t>Период: 01.01.2020 - 31.08.2020</t>
  </si>
  <si>
    <t>Периодичность расчета: Неделя</t>
  </si>
  <si>
    <t>Способ расчета: По стоимости</t>
  </si>
  <si>
    <t>Вид цены: Себестоимость</t>
  </si>
  <si>
    <t>Исключать дни отсутствия товара: Да</t>
  </si>
  <si>
    <t>Предыдущий период: 01.05.2019 - 31.12.2019</t>
  </si>
  <si>
    <t>Аналогичный период прошлого года: 01.01.2019 - 31.08.2019</t>
  </si>
  <si>
    <t>Отбор:</t>
  </si>
  <si>
    <t>Номенклатура В группе "1. Cырье и материалы"</t>
  </si>
  <si>
    <t>Номенклатура</t>
  </si>
  <si>
    <t>Ед. изм.</t>
  </si>
  <si>
    <t>Период оборачиваемости, дней</t>
  </si>
  <si>
    <t>Показатели уровня запасов и продаж</t>
  </si>
  <si>
    <t>Показатели обеспеченности склада</t>
  </si>
  <si>
    <t>Количество дней продаж в периоде</t>
  </si>
  <si>
    <t>Склад/партнер</t>
  </si>
  <si>
    <t>Остаток на конец периода</t>
  </si>
  <si>
    <t>Средний остаток за период</t>
  </si>
  <si>
    <t>Потребление за период</t>
  </si>
  <si>
    <t>Среднедневное потребление за период</t>
  </si>
  <si>
    <t>Уровень запасов (дней)</t>
  </si>
  <si>
    <t>Количество</t>
  </si>
  <si>
    <t>Сумма (руб.)</t>
  </si>
  <si>
    <t>1. Cырье и материалы</t>
  </si>
  <si>
    <t>1.1 Импортное сырье</t>
  </si>
  <si>
    <t>Натрий хлористый для НСС</t>
  </si>
  <si>
    <t>кг</t>
  </si>
  <si>
    <t>Склад Карлино</t>
  </si>
  <si>
    <t>шт</t>
  </si>
  <si>
    <t>1.2 Отечественное сырье</t>
  </si>
  <si>
    <t>Канистра 10л  (без пробки)</t>
  </si>
  <si>
    <t>Не рассчитан</t>
  </si>
  <si>
    <t>1.4 Комплектующие для ИМН</t>
  </si>
  <si>
    <t>АВ NFN (S) 16G (универс. тип с вращ.крыльями, венозная, с синим зажимом)</t>
  </si>
  <si>
    <t>Отчет оперирует складскими остатками</t>
  </si>
  <si>
    <t>остаток на конец периода</t>
  </si>
  <si>
    <t>=кол-во * себестоимость</t>
  </si>
  <si>
    <t>=все расходы, (расходные ордера), кроме: перемещений, пересчетов.</t>
  </si>
  <si>
    <t>=потребление за период / кол-во дней продаж в периоде</t>
  </si>
  <si>
    <t>=остаток на конец периода / среднедневное потребление</t>
  </si>
  <si>
    <t>=кол-во рабочих дней с наличие номенклатуры на складе</t>
  </si>
  <si>
    <t>=средний остаток за период (расчитывается из настроек отчета по дням неделям, месяцам - это влияет на скорость расчета и точность)</t>
  </si>
  <si>
    <t>=средний остаток за период / среднедневное потребление за период</t>
  </si>
  <si>
    <t>Ньюансы:</t>
  </si>
  <si>
    <t>кол-во дней продаж в периоде - это кол-во дней, в которые эта номенклатура БЫЛА на складе и могла быть продана (израсходована). Т.е. если мы рассматриваем период год, а номенклатура у нас в продажах с июля, то кол-во дней будет около 150 (рабочих), и среднедневное потребление будет считаться правильно.</t>
  </si>
  <si>
    <t>Показатель обеспеченности сейчас считается так, как я написал, но в группировке выбирается меньшая из вложенных (по натрию хлористому для НСС в ячейке М18 стоит 4,5, хотя средняя величина будет другая или "остаток / среднедневное потребление" по группе будет другая цифра. Для нас разумным в группировке иметь обычную формулу (не минимум).</t>
  </si>
  <si>
    <t>К примеру, в группировке по оборачиваемости используется везде формула "средний остаток"/"среднее потребление", что разумно.</t>
  </si>
  <si>
    <t>Основной склад (the crazy)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</si>
</sst>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00;[Red]\-#,##0.000"/>
    <numFmt numFmtId="166" formatCode="#,##0.0"/>
    <numFmt numFmtId="167" formatCode="0.000;[Red]\-0.000"/>
  </numFmts>
  <fonts count="5" x14ac:knownFonts="1">
    <font>
      <sz val="8"/>
      <name val="Arial"/>
    </font>
    <font>
      <b/>
      <sz val="18"/>
      <name val="Arial"/>
    </font>
    <font>
      <sz val="10"/>
      <name val="Arial"/>
    </font>
    <font>
      <sz val="8"/>
      <name val="Arial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10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/>
      <top/>
      <bottom style="thin">
        <color rgb="FFCCC085"/>
      </bottom>
      <diagonal/>
    </border>
    <border>
      <left/>
      <right/>
      <top/>
      <bottom style="thin">
        <color rgb="FFCCC085"/>
      </bottom>
      <diagonal/>
    </border>
    <border>
      <left/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right" vertical="top"/>
    </xf>
    <xf numFmtId="165" fontId="3" fillId="3" borderId="1" xfId="0" applyNumberFormat="1" applyFont="1" applyFill="1" applyBorder="1" applyAlignment="1">
      <alignment horizontal="right" vertical="top"/>
    </xf>
    <xf numFmtId="40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164" fontId="3" fillId="4" borderId="1" xfId="0" applyNumberFormat="1" applyFont="1" applyFill="1" applyBorder="1" applyAlignment="1">
      <alignment horizontal="right" vertical="top"/>
    </xf>
    <xf numFmtId="165" fontId="3" fillId="4" borderId="1" xfId="0" applyNumberFormat="1" applyFont="1" applyFill="1" applyBorder="1" applyAlignment="1">
      <alignment horizontal="right" vertical="top"/>
    </xf>
    <xf numFmtId="40" fontId="3" fillId="4" borderId="1" xfId="0" applyNumberFormat="1" applyFont="1" applyFill="1" applyBorder="1" applyAlignment="1">
      <alignment horizontal="right" vertical="top"/>
    </xf>
    <xf numFmtId="166" fontId="0" fillId="0" borderId="1" xfId="0" applyNumberFormat="1" applyBorder="1" applyAlignment="1">
      <alignment horizontal="right" vertical="top"/>
    </xf>
    <xf numFmtId="165" fontId="0" fillId="0" borderId="1" xfId="0" applyNumberFormat="1" applyBorder="1" applyAlignment="1">
      <alignment horizontal="right" vertical="top"/>
    </xf>
    <xf numFmtId="40" fontId="0" fillId="0" borderId="1" xfId="0" applyNumberFormat="1" applyBorder="1" applyAlignment="1">
      <alignment horizontal="right" vertical="top"/>
    </xf>
    <xf numFmtId="167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167" fontId="3" fillId="4" borderId="1" xfId="0" applyNumberFormat="1" applyFont="1" applyFill="1" applyBorder="1" applyAlignment="1">
      <alignment horizontal="right" vertical="top"/>
    </xf>
    <xf numFmtId="0" fontId="3" fillId="4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4" fillId="0" borderId="1" xfId="0" applyFont="1" applyBorder="1" applyAlignment="1">
      <alignment horizontal="left" vertical="top"/>
    </xf>
    <xf numFmtId="49" fontId="0" fillId="0" borderId="0" xfId="0" applyNumberFormat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 indent="2"/>
    </xf>
    <xf numFmtId="0" fontId="3" fillId="4" borderId="1" xfId="0" applyFont="1" applyFill="1" applyBorder="1" applyAlignment="1">
      <alignment horizontal="left" vertical="top" wrapText="1" indent="4"/>
    </xf>
    <xf numFmtId="0" fontId="3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 indent="6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N42"/>
  <sheetViews>
    <sheetView tabSelected="1" workbookViewId="0">
      <selection activeCell="M23" sqref="M23"/>
    </sheetView>
  </sheetViews>
  <sheetFormatPr defaultColWidth="10.5" defaultRowHeight="11.45" customHeight="1" outlineLevelRow="3" x14ac:dyDescent="0.2"/>
  <cols>
    <col min="1" max="1" width="10.5" style="1" customWidth="1"/>
    <col min="2" max="2" width="4.1640625" style="1" customWidth="1"/>
    <col min="3" max="3" width="55.5" style="1" customWidth="1"/>
    <col min="4" max="4" width="9.33203125" style="1" customWidth="1"/>
    <col min="5" max="5" width="5.33203125" style="1" customWidth="1"/>
    <col min="6" max="6" width="3" style="1" customWidth="1"/>
    <col min="7" max="7" width="14" style="1" customWidth="1"/>
    <col min="8" max="8" width="26.83203125" style="1" customWidth="1"/>
    <col min="9" max="14" width="24" style="1" customWidth="1"/>
  </cols>
  <sheetData>
    <row r="1" spans="1:14" s="1" customFormat="1" ht="9.9499999999999993" customHeight="1" x14ac:dyDescent="0.2"/>
    <row r="2" spans="1:14" ht="24.95" customHeight="1" x14ac:dyDescent="0.2">
      <c r="A2" s="2" t="s">
        <v>0</v>
      </c>
      <c r="B2" s="2"/>
      <c r="C2" s="2"/>
    </row>
    <row r="3" spans="1:14" s="1" customFormat="1" ht="9.9499999999999993" customHeight="1" x14ac:dyDescent="0.2"/>
    <row r="4" spans="1:14" s="1" customFormat="1" ht="12.95" customHeight="1" outlineLevel="1" x14ac:dyDescent="0.2">
      <c r="A4" s="3" t="s">
        <v>1</v>
      </c>
      <c r="B4" s="3"/>
      <c r="C4" s="3" t="s">
        <v>2</v>
      </c>
      <c r="D4" s="3"/>
      <c r="E4" s="3"/>
    </row>
    <row r="5" spans="1:14" s="1" customFormat="1" ht="12.95" customHeight="1" outlineLevel="1" x14ac:dyDescent="0.2">
      <c r="C5" s="3" t="s">
        <v>3</v>
      </c>
      <c r="D5" s="3"/>
      <c r="E5" s="3"/>
    </row>
    <row r="6" spans="1:14" s="1" customFormat="1" ht="12.95" customHeight="1" outlineLevel="1" x14ac:dyDescent="0.2">
      <c r="C6" s="3" t="s">
        <v>4</v>
      </c>
      <c r="D6" s="3"/>
      <c r="E6" s="3"/>
    </row>
    <row r="7" spans="1:14" s="1" customFormat="1" ht="12.95" customHeight="1" outlineLevel="1" x14ac:dyDescent="0.2">
      <c r="C7" s="3" t="s">
        <v>5</v>
      </c>
      <c r="D7" s="3"/>
      <c r="E7" s="3"/>
    </row>
    <row r="8" spans="1:14" s="1" customFormat="1" ht="12.95" customHeight="1" outlineLevel="1" x14ac:dyDescent="0.2">
      <c r="C8" s="3" t="s">
        <v>6</v>
      </c>
      <c r="D8" s="3"/>
      <c r="E8" s="3"/>
    </row>
    <row r="9" spans="1:14" s="1" customFormat="1" ht="12.95" customHeight="1" outlineLevel="1" x14ac:dyDescent="0.2">
      <c r="C9" s="3" t="s">
        <v>7</v>
      </c>
      <c r="D9" s="3"/>
      <c r="E9" s="3"/>
    </row>
    <row r="10" spans="1:14" s="1" customFormat="1" ht="12.95" customHeight="1" outlineLevel="1" x14ac:dyDescent="0.2">
      <c r="C10" s="3" t="s">
        <v>8</v>
      </c>
      <c r="D10" s="3"/>
      <c r="E10" s="3"/>
    </row>
    <row r="11" spans="1:14" s="1" customFormat="1" ht="12.95" customHeight="1" outlineLevel="1" x14ac:dyDescent="0.2">
      <c r="A11" s="3" t="s">
        <v>9</v>
      </c>
      <c r="B11" s="3"/>
      <c r="C11" s="3" t="s">
        <v>10</v>
      </c>
      <c r="D11" s="3"/>
      <c r="E11" s="3"/>
    </row>
    <row r="12" spans="1:14" s="1" customFormat="1" ht="9.9499999999999993" customHeight="1" x14ac:dyDescent="0.2"/>
    <row r="13" spans="1:14" ht="38.1" customHeight="1" x14ac:dyDescent="0.2">
      <c r="A13" s="24" t="s">
        <v>11</v>
      </c>
      <c r="B13" s="24"/>
      <c r="C13" s="24"/>
      <c r="D13" s="24"/>
      <c r="E13" s="24" t="s">
        <v>12</v>
      </c>
      <c r="F13" s="24"/>
      <c r="G13" s="25" t="s">
        <v>13</v>
      </c>
      <c r="H13" s="24" t="s">
        <v>14</v>
      </c>
      <c r="I13" s="24"/>
      <c r="J13" s="24"/>
      <c r="K13" s="24"/>
      <c r="L13" s="24"/>
      <c r="M13" s="4" t="s">
        <v>15</v>
      </c>
      <c r="N13" s="25" t="s">
        <v>16</v>
      </c>
    </row>
    <row r="14" spans="1:14" ht="38.1" customHeight="1" x14ac:dyDescent="0.2">
      <c r="A14" s="25" t="s">
        <v>17</v>
      </c>
      <c r="B14" s="25"/>
      <c r="C14" s="25"/>
      <c r="D14" s="25"/>
      <c r="E14" s="25"/>
      <c r="F14" s="25"/>
      <c r="G14" s="26"/>
      <c r="H14" s="24" t="s">
        <v>18</v>
      </c>
      <c r="I14" s="24"/>
      <c r="J14" s="4" t="s">
        <v>19</v>
      </c>
      <c r="K14" s="4" t="s">
        <v>20</v>
      </c>
      <c r="L14" s="4" t="s">
        <v>21</v>
      </c>
      <c r="M14" s="25" t="s">
        <v>22</v>
      </c>
      <c r="N14" s="26"/>
    </row>
    <row r="15" spans="1:14" ht="12.95" customHeight="1" x14ac:dyDescent="0.2">
      <c r="A15" s="28"/>
      <c r="B15" s="29"/>
      <c r="C15" s="29"/>
      <c r="D15" s="29"/>
      <c r="E15" s="29"/>
      <c r="F15" s="30"/>
      <c r="G15" s="27"/>
      <c r="H15" s="4" t="s">
        <v>23</v>
      </c>
      <c r="I15" s="4" t="s">
        <v>24</v>
      </c>
      <c r="J15" s="4" t="s">
        <v>23</v>
      </c>
      <c r="K15" s="4" t="s">
        <v>23</v>
      </c>
      <c r="L15" s="4" t="s">
        <v>23</v>
      </c>
      <c r="M15" s="27"/>
      <c r="N15" s="27"/>
    </row>
    <row r="16" spans="1:14" ht="11.1" customHeight="1" x14ac:dyDescent="0.2">
      <c r="A16" s="31" t="s">
        <v>25</v>
      </c>
      <c r="B16" s="31"/>
      <c r="C16" s="31"/>
      <c r="D16" s="31"/>
      <c r="E16" s="5"/>
      <c r="F16" s="6"/>
      <c r="G16" s="7">
        <v>40.299999999999997</v>
      </c>
      <c r="H16" s="8">
        <f>H18+H21+H25</f>
        <v>698889.027</v>
      </c>
      <c r="I16" s="8">
        <f t="shared" ref="I16:L16" si="0">I18+I21+I25</f>
        <v>13807402.42</v>
      </c>
      <c r="J16" s="8">
        <f t="shared" si="0"/>
        <v>717346.76899999997</v>
      </c>
      <c r="K16" s="8">
        <f t="shared" si="0"/>
        <v>1488591.2579999999</v>
      </c>
      <c r="L16" s="8">
        <f t="shared" si="0"/>
        <v>29574.483999999997</v>
      </c>
      <c r="M16" s="10"/>
      <c r="N16" s="7">
        <v>157</v>
      </c>
    </row>
    <row r="17" spans="1:14" ht="11.1" customHeight="1" outlineLevel="1" x14ac:dyDescent="0.2">
      <c r="A17" s="32" t="s">
        <v>26</v>
      </c>
      <c r="B17" s="32"/>
      <c r="C17" s="32"/>
      <c r="D17" s="32"/>
      <c r="E17" s="5"/>
      <c r="F17" s="6"/>
      <c r="G17" s="7">
        <v>46.7</v>
      </c>
      <c r="H17" s="8">
        <f>SUM(H18:H20)</f>
        <v>441824.28799999994</v>
      </c>
      <c r="I17" s="8">
        <f t="shared" ref="I17:L17" si="1">SUM(I18:I20)</f>
        <v>13188455</v>
      </c>
      <c r="J17" s="8">
        <f t="shared" si="1"/>
        <v>683033.04599999997</v>
      </c>
      <c r="K17" s="8">
        <f t="shared" si="1"/>
        <v>2201724.2039999999</v>
      </c>
      <c r="L17" s="8">
        <f t="shared" si="1"/>
        <v>14131.098</v>
      </c>
      <c r="M17" s="10"/>
      <c r="N17" s="7">
        <v>157</v>
      </c>
    </row>
    <row r="18" spans="1:14" ht="11.1" customHeight="1" outlineLevel="2" x14ac:dyDescent="0.2">
      <c r="A18" s="33" t="s">
        <v>27</v>
      </c>
      <c r="B18" s="33"/>
      <c r="C18" s="33"/>
      <c r="D18" s="33"/>
      <c r="E18" s="34" t="s">
        <v>28</v>
      </c>
      <c r="F18" s="34"/>
      <c r="G18" s="11">
        <v>48.4</v>
      </c>
      <c r="H18" s="12">
        <v>220912.144</v>
      </c>
      <c r="I18" s="13">
        <v>6594227.5</v>
      </c>
      <c r="J18" s="12">
        <v>341516.52299999999</v>
      </c>
      <c r="K18" s="12">
        <v>1100862.102</v>
      </c>
      <c r="L18" s="12">
        <v>7065.549</v>
      </c>
      <c r="M18" s="11">
        <v>4.5</v>
      </c>
      <c r="N18" s="11">
        <v>156</v>
      </c>
    </row>
    <row r="19" spans="1:14" s="1" customFormat="1" ht="11.1" customHeight="1" outlineLevel="3" x14ac:dyDescent="0.2">
      <c r="A19" s="35" t="s">
        <v>29</v>
      </c>
      <c r="B19" s="35"/>
      <c r="C19" s="35"/>
      <c r="D19" s="35"/>
      <c r="E19" s="35"/>
      <c r="F19" s="35"/>
      <c r="G19" s="14">
        <v>5096.3999999999996</v>
      </c>
      <c r="H19" s="15">
        <v>189250</v>
      </c>
      <c r="I19" s="16">
        <v>5649112.5</v>
      </c>
      <c r="J19" s="15">
        <v>289569.64299999998</v>
      </c>
      <c r="K19" s="15">
        <v>7500</v>
      </c>
      <c r="L19" s="17">
        <v>56.817999999999998</v>
      </c>
      <c r="M19" s="14">
        <v>330.8</v>
      </c>
      <c r="N19" s="18">
        <v>132</v>
      </c>
    </row>
    <row r="20" spans="1:14" s="1" customFormat="1" ht="11.1" customHeight="1" outlineLevel="3" x14ac:dyDescent="0.2">
      <c r="A20" s="35" t="s">
        <v>49</v>
      </c>
      <c r="B20" s="35"/>
      <c r="C20" s="35"/>
      <c r="D20" s="35"/>
      <c r="E20" s="35"/>
      <c r="F20" s="35"/>
      <c r="G20" s="18">
        <v>7.4</v>
      </c>
      <c r="H20" s="15">
        <v>31662.144</v>
      </c>
      <c r="I20" s="16">
        <v>945115</v>
      </c>
      <c r="J20" s="15">
        <v>51946.879999999997</v>
      </c>
      <c r="K20" s="15">
        <v>1093362.102</v>
      </c>
      <c r="L20" s="15">
        <v>7008.7309999999998</v>
      </c>
      <c r="M20" s="18">
        <v>4.5</v>
      </c>
      <c r="N20" s="18">
        <v>156</v>
      </c>
    </row>
    <row r="21" spans="1:14" ht="11.1" customHeight="1" outlineLevel="1" x14ac:dyDescent="0.2">
      <c r="A21" s="32" t="s">
        <v>31</v>
      </c>
      <c r="B21" s="32"/>
      <c r="C21" s="32"/>
      <c r="D21" s="32"/>
      <c r="E21" s="5"/>
      <c r="F21" s="6"/>
      <c r="G21" s="7">
        <v>25.9</v>
      </c>
      <c r="H21" s="8">
        <v>17889.883000000002</v>
      </c>
      <c r="I21" s="9">
        <v>161085.32</v>
      </c>
      <c r="J21" s="8">
        <v>16548.955999999998</v>
      </c>
      <c r="K21" s="8">
        <v>29198.155999999999</v>
      </c>
      <c r="L21" s="8">
        <v>19851.883999999998</v>
      </c>
      <c r="M21" s="10"/>
      <c r="N21" s="7">
        <v>157</v>
      </c>
    </row>
    <row r="22" spans="1:14" s="1" customFormat="1" ht="11.1" customHeight="1" outlineLevel="2" x14ac:dyDescent="0.2">
      <c r="A22" s="33" t="s">
        <v>32</v>
      </c>
      <c r="B22" s="33"/>
      <c r="C22" s="33"/>
      <c r="D22" s="33"/>
      <c r="E22" s="34" t="s">
        <v>30</v>
      </c>
      <c r="F22" s="34"/>
      <c r="G22" s="11">
        <v>8.3000000000000007</v>
      </c>
      <c r="H22" s="12">
        <v>16990</v>
      </c>
      <c r="I22" s="13">
        <v>1732980</v>
      </c>
      <c r="J22" s="12">
        <v>8702.0139999999992</v>
      </c>
      <c r="K22" s="12">
        <v>164234</v>
      </c>
      <c r="L22" s="12">
        <v>1052.7819999999999</v>
      </c>
      <c r="M22" s="11">
        <v>16.100000000000001</v>
      </c>
      <c r="N22" s="11">
        <v>156</v>
      </c>
    </row>
    <row r="23" spans="1:14" s="1" customFormat="1" ht="11.1" customHeight="1" outlineLevel="3" collapsed="1" x14ac:dyDescent="0.2">
      <c r="A23" s="35" t="s">
        <v>49</v>
      </c>
      <c r="B23" s="35"/>
      <c r="C23" s="35"/>
      <c r="D23" s="35"/>
      <c r="E23" s="35"/>
      <c r="F23" s="35"/>
      <c r="G23" s="18">
        <v>8.3000000000000007</v>
      </c>
      <c r="H23" s="15">
        <v>16990</v>
      </c>
      <c r="I23" s="16">
        <v>1732980</v>
      </c>
      <c r="J23" s="15">
        <v>8702.0139999999992</v>
      </c>
      <c r="K23" s="15">
        <v>164234</v>
      </c>
      <c r="L23" s="15">
        <v>1052.7819999999999</v>
      </c>
      <c r="M23" s="18">
        <v>16.100000000000001</v>
      </c>
      <c r="N23" s="18">
        <v>156</v>
      </c>
    </row>
    <row r="24" spans="1:14" s="1" customFormat="1" ht="11.1" customHeight="1" outlineLevel="3" x14ac:dyDescent="0.2">
      <c r="A24" s="35" t="s">
        <v>49</v>
      </c>
      <c r="B24" s="35"/>
      <c r="C24" s="35"/>
      <c r="D24" s="35"/>
      <c r="E24" s="35"/>
      <c r="F24" s="35"/>
      <c r="G24" s="22" t="s">
        <v>33</v>
      </c>
      <c r="H24" s="21"/>
      <c r="I24" s="21"/>
      <c r="J24" s="17">
        <v>-20</v>
      </c>
      <c r="K24" s="17">
        <v>500</v>
      </c>
      <c r="L24" s="17">
        <v>3.7879999999999998</v>
      </c>
      <c r="M24" s="21"/>
      <c r="N24" s="18">
        <v>132</v>
      </c>
    </row>
    <row r="25" spans="1:14" ht="11.1" customHeight="1" outlineLevel="1" x14ac:dyDescent="0.2">
      <c r="A25" s="32" t="s">
        <v>34</v>
      </c>
      <c r="B25" s="32"/>
      <c r="C25" s="32"/>
      <c r="D25" s="32"/>
      <c r="E25" s="5"/>
      <c r="F25" s="6"/>
      <c r="G25" s="7">
        <v>100.5</v>
      </c>
      <c r="H25" s="8">
        <v>460087</v>
      </c>
      <c r="I25" s="9">
        <v>7052089.5999999996</v>
      </c>
      <c r="J25" s="8">
        <v>359281.29</v>
      </c>
      <c r="K25" s="8">
        <v>358531</v>
      </c>
      <c r="L25" s="8">
        <v>2657.0509999999999</v>
      </c>
      <c r="M25" s="10"/>
      <c r="N25" s="7">
        <v>137</v>
      </c>
    </row>
    <row r="26" spans="1:14" s="1" customFormat="1" ht="11.1" customHeight="1" outlineLevel="2" x14ac:dyDescent="0.2">
      <c r="A26" s="33" t="s">
        <v>35</v>
      </c>
      <c r="B26" s="33"/>
      <c r="C26" s="33"/>
      <c r="D26" s="33"/>
      <c r="E26" s="34" t="s">
        <v>30</v>
      </c>
      <c r="F26" s="34"/>
      <c r="G26" s="11">
        <v>536.4</v>
      </c>
      <c r="H26" s="12">
        <v>187835</v>
      </c>
      <c r="I26" s="13">
        <v>2488813.75</v>
      </c>
      <c r="J26" s="12">
        <v>118247.857</v>
      </c>
      <c r="K26" s="12">
        <v>29100</v>
      </c>
      <c r="L26" s="19">
        <v>220.45500000000001</v>
      </c>
      <c r="M26" s="20"/>
      <c r="N26" s="11">
        <v>132</v>
      </c>
    </row>
    <row r="27" spans="1:14" s="1" customFormat="1" ht="11.1" customHeight="1" outlineLevel="3" x14ac:dyDescent="0.2">
      <c r="A27" s="35" t="s">
        <v>49</v>
      </c>
      <c r="B27" s="35"/>
      <c r="C27" s="35"/>
      <c r="D27" s="35"/>
      <c r="E27" s="35"/>
      <c r="F27" s="35"/>
      <c r="G27" s="18">
        <v>354.9</v>
      </c>
      <c r="H27" s="15">
        <v>147835</v>
      </c>
      <c r="I27" s="16">
        <v>1958813.75</v>
      </c>
      <c r="J27" s="15">
        <v>78247.857000000004</v>
      </c>
      <c r="K27" s="15">
        <v>29100</v>
      </c>
      <c r="L27" s="17">
        <v>220.45500000000001</v>
      </c>
      <c r="M27" s="18">
        <v>670.6</v>
      </c>
      <c r="N27" s="18">
        <v>132</v>
      </c>
    </row>
    <row r="28" spans="1:14" s="1" customFormat="1" ht="11.1" customHeight="1" outlineLevel="3" collapsed="1" x14ac:dyDescent="0.2">
      <c r="A28" s="35" t="s">
        <v>29</v>
      </c>
      <c r="B28" s="35"/>
      <c r="C28" s="35"/>
      <c r="D28" s="35"/>
      <c r="E28" s="35"/>
      <c r="F28" s="35"/>
      <c r="G28" s="21"/>
      <c r="H28" s="15">
        <v>40000</v>
      </c>
      <c r="I28" s="16">
        <v>530000</v>
      </c>
      <c r="J28" s="15">
        <v>40000</v>
      </c>
      <c r="K28" s="21"/>
      <c r="L28" s="21"/>
      <c r="M28" s="21"/>
      <c r="N28" s="21"/>
    </row>
    <row r="29" spans="1:14" s="1" customFormat="1" ht="11.1" customHeight="1" outlineLevel="3" x14ac:dyDescent="0.2">
      <c r="A29" s="35" t="s">
        <v>49</v>
      </c>
      <c r="B29" s="35"/>
      <c r="C29" s="35"/>
      <c r="D29" s="35"/>
      <c r="E29" s="35"/>
      <c r="F29" s="35"/>
      <c r="G29" s="21"/>
      <c r="H29" s="17">
        <v>5</v>
      </c>
      <c r="I29" s="16">
        <v>182.2</v>
      </c>
      <c r="J29" s="17">
        <v>5</v>
      </c>
      <c r="K29" s="21"/>
      <c r="L29" s="21"/>
      <c r="M29" s="21"/>
      <c r="N29" s="21"/>
    </row>
    <row r="35" spans="3:14" ht="11.45" customHeight="1" x14ac:dyDescent="0.2">
      <c r="C35" s="1" t="s">
        <v>36</v>
      </c>
      <c r="G35" s="23" t="s">
        <v>44</v>
      </c>
      <c r="H35" s="1" t="s">
        <v>37</v>
      </c>
      <c r="I35" s="23" t="s">
        <v>38</v>
      </c>
      <c r="J35" s="23" t="s">
        <v>43</v>
      </c>
      <c r="K35" s="23" t="s">
        <v>39</v>
      </c>
      <c r="L35" s="23" t="s">
        <v>40</v>
      </c>
      <c r="M35" s="23" t="s">
        <v>41</v>
      </c>
      <c r="N35" s="23" t="s">
        <v>42</v>
      </c>
    </row>
    <row r="38" spans="3:14" ht="11.45" customHeight="1" x14ac:dyDescent="0.2">
      <c r="C38" s="1" t="s">
        <v>45</v>
      </c>
    </row>
    <row r="39" spans="3:14" ht="11.45" customHeight="1" x14ac:dyDescent="0.2">
      <c r="C39" s="1" t="s">
        <v>46</v>
      </c>
    </row>
    <row r="40" spans="3:14" ht="11.45" customHeight="1" x14ac:dyDescent="0.2">
      <c r="C40" s="1" t="s">
        <v>47</v>
      </c>
    </row>
    <row r="42" spans="3:14" ht="11.45" customHeight="1" x14ac:dyDescent="0.2">
      <c r="C42" s="1" t="s">
        <v>48</v>
      </c>
    </row>
  </sheetData>
  <mergeCells count="25">
    <mergeCell ref="A28:F28"/>
    <mergeCell ref="A29:F29"/>
    <mergeCell ref="A24:F24"/>
    <mergeCell ref="A25:D25"/>
    <mergeCell ref="A26:D26"/>
    <mergeCell ref="E26:F26"/>
    <mergeCell ref="A27:F27"/>
    <mergeCell ref="A20:F20"/>
    <mergeCell ref="A21:D21"/>
    <mergeCell ref="A22:D22"/>
    <mergeCell ref="E22:F22"/>
    <mergeCell ref="A23:F23"/>
    <mergeCell ref="A16:D16"/>
    <mergeCell ref="A17:D17"/>
    <mergeCell ref="A18:D18"/>
    <mergeCell ref="E18:F18"/>
    <mergeCell ref="A19:F19"/>
    <mergeCell ref="A13:D13"/>
    <mergeCell ref="E13:F13"/>
    <mergeCell ref="G13:G15"/>
    <mergeCell ref="H13:L13"/>
    <mergeCell ref="N13:N15"/>
    <mergeCell ref="A14:F15"/>
    <mergeCell ref="H14:I14"/>
    <mergeCell ref="M14:M15"/>
  </mergeCells>
  <pageMargins left="0.39370078740157483" right="0.39370078740157483" top="0.39370078740157483" bottom="0.39370078740157483" header="0" footer="0"/>
  <pageSetup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Вячеслав Маняев</cp:lastModifiedBy>
  <dcterms:created xsi:type="dcterms:W3CDTF">2020-09-23T07:47:53Z</dcterms:created>
  <dcterms:modified xsi:type="dcterms:W3CDTF">2020-09-23T07:55:33Z</dcterms:modified>
</cp:coreProperties>
</file>