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autoCompressPictures="0"/>
  <bookViews>
    <workbookView xWindow="825" yWindow="495" windowWidth="28800" windowHeight="16440"/>
  </bookViews>
  <sheets>
    <sheet name="11.15 - Зал №1" sheetId="5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5" l="1"/>
  <c r="F27" i="5"/>
  <c r="F37" i="5" l="1"/>
  <c r="F36" i="5"/>
  <c r="F35" i="5"/>
  <c r="F33" i="5"/>
  <c r="F29" i="5"/>
  <c r="F28" i="5"/>
  <c r="F26" i="5"/>
  <c r="F24" i="5"/>
  <c r="F23" i="5"/>
  <c r="F22" i="5"/>
  <c r="F21" i="5"/>
  <c r="F20" i="5"/>
  <c r="F19" i="5"/>
  <c r="F18" i="5"/>
  <c r="B2" i="5"/>
  <c r="B1" i="5"/>
  <c r="F38" i="5" l="1"/>
  <c r="F40" i="5" s="1"/>
  <c r="F39" i="5" s="1"/>
</calcChain>
</file>

<file path=xl/sharedStrings.xml><?xml version="1.0" encoding="utf-8"?>
<sst xmlns="http://schemas.openxmlformats.org/spreadsheetml/2006/main" count="91" uniqueCount="85">
  <si>
    <t>ИТОГО</t>
  </si>
  <si>
    <t>Кол-во</t>
  </si>
  <si>
    <t>Тариф, 1 день, РУБ</t>
  </si>
  <si>
    <t>Подытог, РУБ</t>
  </si>
  <si>
    <t>Комментарии</t>
  </si>
  <si>
    <t>Наименование оборудования</t>
  </si>
  <si>
    <t>Техническая поддержка</t>
  </si>
  <si>
    <t>Дней/ Смен</t>
  </si>
  <si>
    <t>Аудиооборудование</t>
  </si>
  <si>
    <t>Акустическая система, 1 шт.</t>
  </si>
  <si>
    <t>Аудиомикшер</t>
  </si>
  <si>
    <t>Коммутация</t>
  </si>
  <si>
    <t>Ноутбук</t>
  </si>
  <si>
    <t>Презентер (переключатель слайдов)</t>
  </si>
  <si>
    <t>Logitech R400 / R700, Kensington 33374EU</t>
  </si>
  <si>
    <t>Световое оборудование</t>
  </si>
  <si>
    <t>Услуги видеоинженера</t>
  </si>
  <si>
    <t>Услуги звукоинженера</t>
  </si>
  <si>
    <t xml:space="preserve">Видеопультовая 2 — Формирует одну программу с «бесшовным» переключением </t>
  </si>
  <si>
    <t>Усилитель-распределитель DVI</t>
  </si>
  <si>
    <t>Kramer VM-4HDCPxl</t>
  </si>
  <si>
    <t>Видеооборудование</t>
  </si>
  <si>
    <t>AV Stumpfl Monoblox</t>
  </si>
  <si>
    <t>Roland V-40HD</t>
  </si>
  <si>
    <t>Удлинитель интерфейса DVI/HDMI по волоконно-оптическому кабелю до 100 метров (для 1 точки подключения)</t>
  </si>
  <si>
    <t>Opticis M1-201DA-TR/Opticis ADC-DF/HM</t>
  </si>
  <si>
    <t>Electro-Voice ETX-10P</t>
  </si>
  <si>
    <t>Ручной беспроводной микрофон (аналоговая система)</t>
  </si>
  <si>
    <t>Комплект коммутации №2 (HDMI/DVI, XLR, Shuko)</t>
  </si>
  <si>
    <t xml:space="preserve">Услуги по монтажу и демонтажу </t>
  </si>
  <si>
    <t>Проекционный экран 264 x 203 см (4:3, 120", прямая проекция)</t>
  </si>
  <si>
    <t>Возможны различные комплекты</t>
  </si>
  <si>
    <t>НДС (20%)</t>
  </si>
  <si>
    <t>ИТОГО с НДС (20%)</t>
  </si>
  <si>
    <t>Sennheiser EW 100 + SKM 100</t>
  </si>
  <si>
    <t>Yamaha MG20</t>
  </si>
  <si>
    <t>Количество человек:</t>
  </si>
  <si>
    <t>театр</t>
  </si>
  <si>
    <t>Зал №1</t>
  </si>
  <si>
    <t>-</t>
  </si>
  <si>
    <t>Данная оценка бюджета не является офертой.</t>
  </si>
  <si>
    <t>Стоимость к возмещению каждого утерянного приемника синхронного перевода составляет 26 400 рублей (включая НДС 20%).</t>
  </si>
  <si>
    <t>Стоимость к возмещению каждого утерянного пульта для голосования составляет 14 400 рублей (включая НДС 20%).</t>
  </si>
  <si>
    <t>Контактное лицо от Заказчика:</t>
  </si>
  <si>
    <t>Название зала:</t>
  </si>
  <si>
    <t>Указана стоимость услуг без учета репетиций накануне.</t>
  </si>
  <si>
    <t>Panasonic PT-VX610E</t>
  </si>
  <si>
    <t>UTS</t>
  </si>
  <si>
    <t>Телефон:</t>
  </si>
  <si>
    <t>E-mail:</t>
  </si>
  <si>
    <t>Mенеджер технического обеспечения:</t>
  </si>
  <si>
    <t xml:space="preserve">Заказчик/Мероприятие:  </t>
  </si>
  <si>
    <t>Место проведения мероприятия:</t>
  </si>
  <si>
    <t>Предварительная смета от:</t>
  </si>
  <si>
    <t xml:space="preserve"> Предложение актуально до:</t>
  </si>
  <si>
    <t>12:00</t>
  </si>
  <si>
    <t>18:00</t>
  </si>
  <si>
    <t>08:00</t>
  </si>
  <si>
    <t>Дата/время мероприятия</t>
  </si>
  <si>
    <t>Дата/время готовности</t>
  </si>
  <si>
    <t>Дата/время монтажа</t>
  </si>
  <si>
    <t>Дата/время репетиции</t>
  </si>
  <si>
    <t>По умолчанию готовность оборудования за 1 час до начала мероприятия.</t>
  </si>
  <si>
    <r>
      <rPr>
        <b/>
        <sz val="10"/>
        <color rgb="FFFF0000"/>
        <rFont val="Calibri (Основной текст)"/>
        <charset val="204"/>
      </rPr>
      <t>Опция.</t>
    </r>
    <r>
      <rPr>
        <b/>
        <sz val="10"/>
        <color theme="1" tint="0.34998626667073579"/>
        <rFont val="Calibri"/>
        <family val="2"/>
        <charset val="204"/>
        <scheme val="minor"/>
      </rPr>
      <t xml:space="preserve"> Включает два ноутбука. Для "бесшовного" переключения между презентациями/заставками/роликами.</t>
    </r>
  </si>
  <si>
    <r>
      <rPr>
        <b/>
        <sz val="10"/>
        <color rgb="FFFF0000"/>
        <rFont val="Calibri (Основной текст)"/>
        <charset val="204"/>
      </rPr>
      <t>От Организатора</t>
    </r>
    <r>
      <rPr>
        <b/>
        <sz val="10"/>
        <color theme="1" tint="0.34998626667073579"/>
        <rFont val="Calibri"/>
        <family val="2"/>
        <charset val="204"/>
        <scheme val="minor"/>
      </rPr>
      <t>.</t>
    </r>
    <r>
      <rPr>
        <b/>
        <sz val="10"/>
        <color theme="1" tint="0.34998626667073579"/>
        <rFont val="Calibri"/>
        <family val="2"/>
        <scheme val="minor"/>
      </rPr>
      <t xml:space="preserve"> Необходимо наличие HDMI-выхода. Где будет располагаться ноутбук?</t>
    </r>
  </si>
  <si>
    <r>
      <rPr>
        <b/>
        <sz val="10"/>
        <color rgb="FFFF0000"/>
        <rFont val="Calibri (Основной текст)"/>
        <charset val="204"/>
      </rPr>
      <t>Опция.</t>
    </r>
    <r>
      <rPr>
        <b/>
        <sz val="10"/>
        <color theme="1" tint="0.34998626667073579"/>
        <rFont val="Calibri"/>
        <family val="2"/>
        <charset val="204"/>
        <scheme val="minor"/>
      </rPr>
      <t xml:space="preserve"> Если будет использоваться видеопультовая.</t>
    </r>
  </si>
  <si>
    <t>В случае изменения времени готовности, начала или окончания мероприятия стоиомость услуг может быть скорректирована.</t>
  </si>
  <si>
    <t>Стоимость услуг может быть скорректирована в случае наличия репетиции.</t>
  </si>
  <si>
    <t>В случае выполнения работ в ночное время с 22:00 до 07:00 стоимость услуг персонала увеличивается на 100%.</t>
  </si>
  <si>
    <t>Рассадка:</t>
  </si>
  <si>
    <t>Мультимедийный проектор 5 500 lm, XGA</t>
  </si>
  <si>
    <t>HP 250 G5</t>
  </si>
  <si>
    <t>Стойка для акустической системы</t>
  </si>
  <si>
    <t>K&amp;M 21459-000-56</t>
  </si>
  <si>
    <t>Стойка для микрофона напольная</t>
  </si>
  <si>
    <t>K&amp;M 21060-300-02</t>
  </si>
  <si>
    <t>09:00-13:00</t>
  </si>
  <si>
    <t>Менеджер по продажам отеля:</t>
  </si>
  <si>
    <t>Стоят на столиках перед экранами.</t>
  </si>
  <si>
    <t>Дата/время 
демонтажа</t>
  </si>
  <si>
    <t>Исполнитель оставляет за собой право в случае необходимости предоставлять другие модели, не уступающие по техническим характеристикам.</t>
  </si>
  <si>
    <t>15.10.2021</t>
  </si>
  <si>
    <t>14.10.2021</t>
  </si>
  <si>
    <t>1 смена не более 8 часов</t>
  </si>
  <si>
    <t>Продолжительность 1 дня аренды оборудования и 1 смены работы персонала ≤8 часов.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</si>
</sst>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charset val="204"/>
      <scheme val="minor"/>
    </font>
    <font>
      <sz val="14"/>
      <color theme="0"/>
      <name val="Calibri"/>
      <family val="2"/>
      <scheme val="minor"/>
    </font>
    <font>
      <b/>
      <sz val="10"/>
      <color theme="1" tint="0.34998626667073579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1" tint="0.34998626667073579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1"/>
      <name val="Calibri"/>
      <family val="2"/>
      <charset val="204"/>
    </font>
    <font>
      <sz val="14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name val="Calibri"/>
      <family val="2"/>
      <scheme val="minor"/>
    </font>
    <font>
      <sz val="12"/>
      <color rgb="FF9C6500"/>
      <name val="Calibri"/>
      <family val="2"/>
      <charset val="204"/>
      <scheme val="minor"/>
    </font>
    <font>
      <i/>
      <sz val="11"/>
      <color rgb="FFFF0000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FF0000"/>
      <name val="Calibri (Основной текст)"/>
      <charset val="204"/>
    </font>
    <font>
      <b/>
      <sz val="10"/>
      <color rgb="FFFF0000"/>
      <name val="Calibri (Основной текст)"/>
      <charset val="204"/>
    </font>
    <font>
      <sz val="10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24994659260841701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249977111117893"/>
      </top>
      <bottom style="thin">
        <color theme="0" tint="-0.249977111117893"/>
      </bottom>
      <diagonal/>
    </border>
  </borders>
  <cellStyleXfs count="57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9" fillId="0" borderId="0" xfId="0" applyFont="1" applyBorder="1" applyAlignment="1">
      <alignment horizontal="right" vertical="top"/>
    </xf>
    <xf numFmtId="4" fontId="9" fillId="0" borderId="0" xfId="0" applyNumberFormat="1" applyFont="1" applyBorder="1" applyAlignment="1">
      <alignment horizontal="right" vertical="top"/>
    </xf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4" fontId="8" fillId="0" borderId="0" xfId="0" applyNumberFormat="1" applyFont="1"/>
    <xf numFmtId="0" fontId="0" fillId="0" borderId="0" xfId="0" applyBorder="1"/>
    <xf numFmtId="0" fontId="2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2" fontId="3" fillId="2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3" fontId="2" fillId="0" borderId="2" xfId="26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4" fillId="0" borderId="2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4" xfId="41" applyFont="1" applyFill="1" applyBorder="1" applyAlignment="1">
      <alignment vertical="top" wrapText="1"/>
    </xf>
    <xf numFmtId="0" fontId="14" fillId="0" borderId="3" xfId="0" applyFont="1" applyFill="1" applyBorder="1" applyAlignment="1">
      <alignment vertical="top" wrapText="1"/>
    </xf>
    <xf numFmtId="0" fontId="14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vertical="top" wrapText="1"/>
    </xf>
    <xf numFmtId="0" fontId="2" fillId="6" borderId="2" xfId="41" applyFont="1" applyFill="1" applyBorder="1" applyAlignment="1">
      <alignment vertical="top" wrapText="1"/>
    </xf>
    <xf numFmtId="0" fontId="14" fillId="7" borderId="2" xfId="0" applyFont="1" applyFill="1" applyBorder="1" applyAlignment="1">
      <alignment vertical="top" wrapText="1"/>
    </xf>
    <xf numFmtId="0" fontId="14" fillId="7" borderId="2" xfId="41" applyFont="1" applyFill="1" applyBorder="1" applyAlignment="1">
      <alignment vertical="top" wrapText="1"/>
    </xf>
    <xf numFmtId="3" fontId="2" fillId="7" borderId="2" xfId="26" applyNumberFormat="1" applyFont="1" applyFill="1" applyBorder="1" applyAlignment="1">
      <alignment horizontal="right" vertical="top" wrapText="1"/>
    </xf>
    <xf numFmtId="0" fontId="2" fillId="7" borderId="2" xfId="0" applyFont="1" applyFill="1" applyBorder="1" applyAlignment="1">
      <alignment vertical="top" wrapText="1"/>
    </xf>
    <xf numFmtId="0" fontId="13" fillId="7" borderId="2" xfId="0" applyFont="1" applyFill="1" applyBorder="1" applyAlignment="1">
      <alignment vertical="top" wrapText="1"/>
    </xf>
    <xf numFmtId="0" fontId="16" fillId="0" borderId="0" xfId="0" applyFont="1"/>
    <xf numFmtId="0" fontId="2" fillId="0" borderId="5" xfId="0" applyFont="1" applyFill="1" applyBorder="1" applyAlignment="1">
      <alignment vertical="top" wrapText="1"/>
    </xf>
    <xf numFmtId="0" fontId="14" fillId="6" borderId="5" xfId="0" applyFont="1" applyFill="1" applyBorder="1" applyAlignment="1">
      <alignment vertical="top" wrapText="1"/>
    </xf>
    <xf numFmtId="49" fontId="2" fillId="6" borderId="5" xfId="0" applyNumberFormat="1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17" fillId="0" borderId="6" xfId="0" applyFont="1" applyBorder="1" applyAlignment="1">
      <alignment horizontal="right" vertical="center" wrapText="1"/>
    </xf>
    <xf numFmtId="14" fontId="17" fillId="0" borderId="6" xfId="0" applyNumberFormat="1" applyFont="1" applyBorder="1" applyAlignment="1">
      <alignment horizontal="left" vertical="center"/>
    </xf>
    <xf numFmtId="2" fontId="17" fillId="0" borderId="6" xfId="0" applyNumberFormat="1" applyFont="1" applyFill="1" applyBorder="1" applyAlignment="1">
      <alignment horizontal="right" vertical="center" wrapText="1"/>
    </xf>
    <xf numFmtId="2" fontId="7" fillId="0" borderId="6" xfId="0" applyNumberFormat="1" applyFont="1" applyFill="1" applyBorder="1" applyAlignment="1">
      <alignment horizontal="right" vertical="center" wrapText="1"/>
    </xf>
    <xf numFmtId="49" fontId="19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Border="1" applyAlignment="1">
      <alignment horizontal="left"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3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2" fontId="3" fillId="2" borderId="1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/>
    </xf>
    <xf numFmtId="3" fontId="5" fillId="0" borderId="12" xfId="26" applyNumberFormat="1" applyFont="1" applyFill="1" applyBorder="1" applyAlignment="1">
      <alignment horizontal="left" vertical="top" wrapText="1"/>
    </xf>
    <xf numFmtId="3" fontId="5" fillId="0" borderId="13" xfId="26" applyNumberFormat="1" applyFont="1" applyFill="1" applyBorder="1" applyAlignment="1">
      <alignment horizontal="left" vertical="top" wrapText="1"/>
    </xf>
    <xf numFmtId="3" fontId="5" fillId="7" borderId="13" xfId="26" applyNumberFormat="1" applyFont="1" applyFill="1" applyBorder="1" applyAlignment="1">
      <alignment horizontal="left" vertical="top" wrapText="1"/>
    </xf>
    <xf numFmtId="0" fontId="17" fillId="0" borderId="14" xfId="0" applyFont="1" applyBorder="1" applyAlignment="1">
      <alignment horizontal="right" vertical="center" wrapText="1"/>
    </xf>
    <xf numFmtId="2" fontId="17" fillId="0" borderId="16" xfId="0" applyNumberFormat="1" applyFont="1" applyFill="1" applyBorder="1" applyAlignment="1">
      <alignment horizontal="right" vertical="center" wrapText="1"/>
    </xf>
    <xf numFmtId="14" fontId="17" fillId="0" borderId="16" xfId="0" applyNumberFormat="1" applyFont="1" applyBorder="1" applyAlignment="1">
      <alignment horizontal="left" vertical="center"/>
    </xf>
    <xf numFmtId="2" fontId="17" fillId="0" borderId="14" xfId="0" applyNumberFormat="1" applyFont="1" applyFill="1" applyBorder="1" applyAlignment="1">
      <alignment horizontal="right" vertical="center" wrapText="1"/>
    </xf>
    <xf numFmtId="49" fontId="17" fillId="0" borderId="14" xfId="0" applyNumberFormat="1" applyFont="1" applyBorder="1" applyAlignment="1">
      <alignment horizontal="left" vertical="center"/>
    </xf>
    <xf numFmtId="2" fontId="7" fillId="0" borderId="16" xfId="0" applyNumberFormat="1" applyFont="1" applyFill="1" applyBorder="1" applyAlignment="1">
      <alignment horizontal="right" vertical="center" wrapText="1"/>
    </xf>
    <xf numFmtId="2" fontId="7" fillId="0" borderId="14" xfId="0" applyNumberFormat="1" applyFont="1" applyFill="1" applyBorder="1" applyAlignment="1">
      <alignment horizontal="right" vertical="center" wrapText="1"/>
    </xf>
    <xf numFmtId="2" fontId="19" fillId="0" borderId="16" xfId="0" applyNumberFormat="1" applyFont="1" applyFill="1" applyBorder="1" applyAlignment="1">
      <alignment horizontal="center" vertical="center" wrapText="1"/>
    </xf>
    <xf numFmtId="2" fontId="19" fillId="0" borderId="20" xfId="0" applyNumberFormat="1" applyFont="1" applyFill="1" applyBorder="1" applyAlignment="1">
      <alignment horizontal="center" vertical="center" wrapText="1"/>
    </xf>
    <xf numFmtId="3" fontId="5" fillId="0" borderId="25" xfId="26" applyNumberFormat="1" applyFont="1" applyFill="1" applyBorder="1" applyAlignment="1">
      <alignment vertical="top" wrapText="1"/>
    </xf>
    <xf numFmtId="0" fontId="4" fillId="3" borderId="26" xfId="0" applyFont="1" applyFill="1" applyBorder="1" applyAlignment="1">
      <alignment vertical="top" wrapText="1"/>
    </xf>
    <xf numFmtId="0" fontId="20" fillId="3" borderId="26" xfId="0" applyFont="1" applyFill="1" applyBorder="1" applyAlignment="1">
      <alignment vertical="top" wrapText="1"/>
    </xf>
    <xf numFmtId="0" fontId="24" fillId="3" borderId="1" xfId="0" applyFont="1" applyFill="1" applyBorder="1" applyAlignment="1">
      <alignment vertical="top" wrapText="1"/>
    </xf>
    <xf numFmtId="0" fontId="4" fillId="3" borderId="28" xfId="0" applyFont="1" applyFill="1" applyBorder="1" applyAlignment="1">
      <alignment vertical="top" wrapText="1"/>
    </xf>
    <xf numFmtId="0" fontId="11" fillId="3" borderId="28" xfId="0" applyFont="1" applyFill="1" applyBorder="1" applyAlignment="1">
      <alignment vertical="top" wrapText="1"/>
    </xf>
    <xf numFmtId="0" fontId="2" fillId="7" borderId="27" xfId="0" applyFont="1" applyFill="1" applyBorder="1" applyAlignment="1">
      <alignment vertical="top" wrapText="1"/>
    </xf>
    <xf numFmtId="3" fontId="2" fillId="7" borderId="3" xfId="26" applyNumberFormat="1" applyFont="1" applyFill="1" applyBorder="1" applyAlignment="1">
      <alignment horizontal="right" vertical="top" wrapText="1"/>
    </xf>
    <xf numFmtId="0" fontId="2" fillId="7" borderId="3" xfId="0" applyFont="1" applyFill="1" applyBorder="1" applyAlignment="1">
      <alignment vertical="top" wrapText="1"/>
    </xf>
    <xf numFmtId="0" fontId="13" fillId="7" borderId="3" xfId="0" applyFont="1" applyFill="1" applyBorder="1" applyAlignment="1">
      <alignment vertical="top" wrapText="1"/>
    </xf>
    <xf numFmtId="0" fontId="2" fillId="0" borderId="29" xfId="0" applyFont="1" applyBorder="1" applyAlignment="1">
      <alignment wrapText="1"/>
    </xf>
    <xf numFmtId="0" fontId="2" fillId="0" borderId="30" xfId="0" applyFont="1" applyBorder="1" applyAlignment="1">
      <alignment vertical="top" wrapText="1"/>
    </xf>
    <xf numFmtId="3" fontId="2" fillId="0" borderId="31" xfId="26" applyNumberFormat="1" applyFont="1" applyFill="1" applyBorder="1" applyAlignment="1">
      <alignment horizontal="right" vertical="top" wrapText="1"/>
    </xf>
    <xf numFmtId="0" fontId="2" fillId="0" borderId="31" xfId="0" applyFont="1" applyFill="1" applyBorder="1" applyAlignment="1">
      <alignment vertical="top" wrapText="1"/>
    </xf>
    <xf numFmtId="3" fontId="5" fillId="0" borderId="32" xfId="26" applyNumberFormat="1" applyFont="1" applyFill="1" applyBorder="1" applyAlignment="1">
      <alignment horizontal="left" vertical="top" wrapText="1"/>
    </xf>
    <xf numFmtId="14" fontId="17" fillId="0" borderId="6" xfId="0" applyNumberFormat="1" applyFont="1" applyBorder="1" applyAlignment="1">
      <alignment vertical="center"/>
    </xf>
    <xf numFmtId="14" fontId="17" fillId="0" borderId="6" xfId="0" quotePrefix="1" applyNumberFormat="1" applyFont="1" applyBorder="1" applyAlignment="1">
      <alignment vertical="center"/>
    </xf>
    <xf numFmtId="14" fontId="6" fillId="0" borderId="6" xfId="56" quotePrefix="1" applyNumberFormat="1" applyBorder="1" applyAlignment="1">
      <alignment vertical="center"/>
    </xf>
    <xf numFmtId="14" fontId="18" fillId="8" borderId="17" xfId="0" applyNumberFormat="1" applyFont="1" applyFill="1" applyBorder="1" applyAlignment="1">
      <alignment horizontal="center"/>
    </xf>
    <xf numFmtId="14" fontId="18" fillId="8" borderId="18" xfId="0" applyNumberFormat="1" applyFont="1" applyFill="1" applyBorder="1" applyAlignment="1">
      <alignment horizontal="center"/>
    </xf>
    <xf numFmtId="14" fontId="18" fillId="8" borderId="19" xfId="0" applyNumberFormat="1" applyFont="1" applyFill="1" applyBorder="1" applyAlignment="1">
      <alignment horizontal="center"/>
    </xf>
    <xf numFmtId="2" fontId="17" fillId="0" borderId="16" xfId="0" applyNumberFormat="1" applyFont="1" applyFill="1" applyBorder="1" applyAlignment="1">
      <alignment horizontal="right" vertical="center"/>
    </xf>
    <xf numFmtId="2" fontId="17" fillId="0" borderId="6" xfId="0" applyNumberFormat="1" applyFont="1" applyFill="1" applyBorder="1" applyAlignment="1">
      <alignment horizontal="right" vertical="center" wrapText="1"/>
    </xf>
    <xf numFmtId="14" fontId="18" fillId="8" borderId="22" xfId="0" applyNumberFormat="1" applyFont="1" applyFill="1" applyBorder="1" applyAlignment="1">
      <alignment horizontal="center"/>
    </xf>
    <xf numFmtId="14" fontId="17" fillId="0" borderId="14" xfId="0" applyNumberFormat="1" applyFont="1" applyBorder="1" applyAlignment="1">
      <alignment horizontal="left" vertical="center"/>
    </xf>
    <xf numFmtId="14" fontId="17" fillId="0" borderId="21" xfId="0" applyNumberFormat="1" applyFont="1" applyBorder="1" applyAlignment="1">
      <alignment horizontal="left" vertical="center"/>
    </xf>
    <xf numFmtId="14" fontId="17" fillId="0" borderId="7" xfId="0" applyNumberFormat="1" applyFont="1" applyBorder="1" applyAlignment="1">
      <alignment horizontal="left" vertical="center"/>
    </xf>
    <xf numFmtId="14" fontId="17" fillId="0" borderId="11" xfId="0" applyNumberFormat="1" applyFont="1" applyBorder="1" applyAlignment="1">
      <alignment horizontal="left" vertical="center"/>
    </xf>
    <xf numFmtId="14" fontId="17" fillId="0" borderId="8" xfId="0" applyNumberFormat="1" applyFont="1" applyBorder="1" applyAlignment="1">
      <alignment horizontal="left" vertical="center"/>
    </xf>
    <xf numFmtId="14" fontId="17" fillId="0" borderId="15" xfId="0" applyNumberFormat="1" applyFont="1" applyBorder="1" applyAlignment="1">
      <alignment horizontal="left" vertical="center"/>
    </xf>
    <xf numFmtId="14" fontId="17" fillId="0" borderId="9" xfId="0" applyNumberFormat="1" applyFont="1" applyBorder="1" applyAlignment="1">
      <alignment horizontal="left" vertical="center"/>
    </xf>
    <xf numFmtId="14" fontId="17" fillId="0" borderId="24" xfId="0" applyNumberFormat="1" applyFont="1" applyBorder="1" applyAlignment="1">
      <alignment horizontal="left" vertical="center"/>
    </xf>
    <xf numFmtId="14" fontId="17" fillId="0" borderId="16" xfId="0" applyNumberFormat="1" applyFont="1" applyBorder="1" applyAlignment="1">
      <alignment horizontal="left" vertical="center"/>
    </xf>
    <xf numFmtId="14" fontId="17" fillId="0" borderId="20" xfId="0" applyNumberFormat="1" applyFont="1" applyBorder="1" applyAlignment="1">
      <alignment horizontal="left" vertical="center"/>
    </xf>
    <xf numFmtId="14" fontId="17" fillId="0" borderId="6" xfId="0" applyNumberFormat="1" applyFont="1" applyBorder="1" applyAlignment="1">
      <alignment horizontal="left" vertical="center"/>
    </xf>
    <xf numFmtId="14" fontId="17" fillId="0" borderId="23" xfId="0" applyNumberFormat="1" applyFont="1" applyBorder="1" applyAlignment="1">
      <alignment horizontal="left" vertical="center"/>
    </xf>
    <xf numFmtId="2" fontId="17" fillId="0" borderId="14" xfId="0" applyNumberFormat="1" applyFont="1" applyFill="1" applyBorder="1" applyAlignment="1">
      <alignment horizontal="right" vertical="center" wrapText="1"/>
    </xf>
  </cellXfs>
  <cellStyles count="57"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/>
    <cellStyle name="Нейтральный" xfId="41" builtinId="28"/>
    <cellStyle name="Обычный" xfId="0" builtinId="0"/>
    <cellStyle name="Открывавшаяся гиперссылка" xfId="1" builtinId="9" hidden="1"/>
    <cellStyle name="Открывавшаяся гиперссылка" xfId="2" builtinId="9" hidden="1"/>
    <cellStyle name="Открывавшаяся гиперссылка" xfId="3" builtinId="9" hidden="1"/>
    <cellStyle name="Открывавшаяся гиперссылка" xfId="4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Хороший" xfId="26" builtinId="26"/>
  </cellStyles>
  <dxfs count="0"/>
  <tableStyles count="0" defaultTableStyle="TableStyleMedium9" defaultPivotStyle="PivotStyleLight16"/>
  <colors>
    <mruColors>
      <color rgb="FF009900"/>
      <color rgb="FF5F5F5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zoomScaleNormal="100" workbookViewId="0">
      <selection activeCell="B4" sqref="B4:B5"/>
    </sheetView>
  </sheetViews>
  <sheetFormatPr defaultColWidth="8.85546875" defaultRowHeight="15"/>
  <cols>
    <col min="1" max="1" width="55.85546875" customWidth="1"/>
    <col min="2" max="2" width="24.28515625" customWidth="1"/>
    <col min="3" max="6" width="12.85546875" customWidth="1"/>
    <col min="7" max="7" width="36.28515625" customWidth="1"/>
  </cols>
  <sheetData>
    <row r="1" spans="1:7" ht="16.5" customHeight="1">
      <c r="A1" s="34" t="s">
        <v>53</v>
      </c>
      <c r="B1" s="84">
        <f ca="1">TODAY()</f>
        <v>44305</v>
      </c>
      <c r="C1" s="85"/>
      <c r="D1" s="85"/>
      <c r="E1" s="85"/>
      <c r="F1" s="85"/>
      <c r="G1" s="86"/>
    </row>
    <row r="2" spans="1:7" ht="15.75">
      <c r="A2" s="49" t="s">
        <v>54</v>
      </c>
      <c r="B2" s="87">
        <f ca="1">TODAY()+10</f>
        <v>44315</v>
      </c>
      <c r="C2" s="88"/>
      <c r="D2" s="88"/>
      <c r="E2" s="88"/>
      <c r="F2" s="88"/>
      <c r="G2" s="89"/>
    </row>
    <row r="3" spans="1:7" ht="9" customHeight="1">
      <c r="A3" s="76"/>
      <c r="B3" s="77"/>
      <c r="C3" s="77"/>
      <c r="D3" s="77"/>
      <c r="E3" s="77"/>
      <c r="F3" s="77"/>
      <c r="G3" s="78"/>
    </row>
    <row r="4" spans="1:7" ht="17.25" customHeight="1">
      <c r="A4" s="50" t="s">
        <v>52</v>
      </c>
      <c r="B4" s="51"/>
      <c r="C4" s="79" t="s">
        <v>50</v>
      </c>
      <c r="D4" s="79"/>
      <c r="E4" s="79"/>
      <c r="F4" s="79"/>
      <c r="G4" s="73"/>
    </row>
    <row r="5" spans="1:7" ht="17.25" customHeight="1">
      <c r="A5" s="36" t="s">
        <v>77</v>
      </c>
      <c r="B5" s="35"/>
      <c r="C5" s="80" t="s">
        <v>48</v>
      </c>
      <c r="D5" s="80"/>
      <c r="E5" s="80"/>
      <c r="F5" s="80"/>
      <c r="G5" s="74"/>
    </row>
    <row r="6" spans="1:7" ht="17.25" customHeight="1">
      <c r="A6" s="52"/>
      <c r="B6" s="53"/>
      <c r="C6" s="94" t="s">
        <v>49</v>
      </c>
      <c r="D6" s="94"/>
      <c r="E6" s="94"/>
      <c r="F6" s="94"/>
      <c r="G6" s="75"/>
    </row>
    <row r="7" spans="1:7" ht="9" customHeight="1">
      <c r="A7" s="76"/>
      <c r="B7" s="77"/>
      <c r="C7" s="77"/>
      <c r="D7" s="77"/>
      <c r="E7" s="77"/>
      <c r="F7" s="77"/>
      <c r="G7" s="81"/>
    </row>
    <row r="8" spans="1:7" ht="17.25" customHeight="1">
      <c r="A8" s="54" t="s">
        <v>51</v>
      </c>
      <c r="B8" s="90" t="s">
        <v>47</v>
      </c>
      <c r="C8" s="90"/>
      <c r="D8" s="90"/>
      <c r="E8" s="90"/>
      <c r="F8" s="90"/>
      <c r="G8" s="91"/>
    </row>
    <row r="9" spans="1:7" ht="17.25" customHeight="1">
      <c r="A9" s="37" t="s">
        <v>43</v>
      </c>
      <c r="B9" s="92"/>
      <c r="C9" s="92"/>
      <c r="D9" s="92"/>
      <c r="E9" s="92"/>
      <c r="F9" s="92"/>
      <c r="G9" s="93"/>
    </row>
    <row r="10" spans="1:7" ht="17.25" customHeight="1">
      <c r="A10" s="37" t="s">
        <v>48</v>
      </c>
      <c r="B10" s="92"/>
      <c r="C10" s="92"/>
      <c r="D10" s="92"/>
      <c r="E10" s="92"/>
      <c r="F10" s="92"/>
      <c r="G10" s="93"/>
    </row>
    <row r="11" spans="1:7" ht="17.25" customHeight="1">
      <c r="A11" s="55" t="s">
        <v>49</v>
      </c>
      <c r="B11" s="82"/>
      <c r="C11" s="82"/>
      <c r="D11" s="82"/>
      <c r="E11" s="82"/>
      <c r="F11" s="82"/>
      <c r="G11" s="83"/>
    </row>
    <row r="12" spans="1:7" ht="9" customHeight="1">
      <c r="A12" s="76"/>
      <c r="B12" s="77"/>
      <c r="C12" s="77"/>
      <c r="D12" s="77"/>
      <c r="E12" s="77"/>
      <c r="F12" s="77"/>
      <c r="G12" s="78"/>
    </row>
    <row r="13" spans="1:7" ht="30" customHeight="1">
      <c r="A13" s="54" t="s">
        <v>44</v>
      </c>
      <c r="B13" s="51" t="s">
        <v>38</v>
      </c>
      <c r="C13" s="56" t="s">
        <v>58</v>
      </c>
      <c r="D13" s="56" t="s">
        <v>59</v>
      </c>
      <c r="E13" s="56" t="s">
        <v>61</v>
      </c>
      <c r="F13" s="56" t="s">
        <v>60</v>
      </c>
      <c r="G13" s="57" t="s">
        <v>79</v>
      </c>
    </row>
    <row r="14" spans="1:7" ht="15" customHeight="1">
      <c r="A14" s="37" t="s">
        <v>36</v>
      </c>
      <c r="B14" s="39">
        <v>100</v>
      </c>
      <c r="C14" s="38" t="s">
        <v>81</v>
      </c>
      <c r="D14" s="38" t="s">
        <v>81</v>
      </c>
      <c r="E14" s="38" t="s">
        <v>39</v>
      </c>
      <c r="F14" s="38" t="s">
        <v>82</v>
      </c>
      <c r="G14" s="38" t="s">
        <v>81</v>
      </c>
    </row>
    <row r="15" spans="1:7" ht="15.95" customHeight="1">
      <c r="A15" s="37" t="s">
        <v>69</v>
      </c>
      <c r="B15" s="35" t="s">
        <v>37</v>
      </c>
      <c r="C15" s="38" t="s">
        <v>76</v>
      </c>
      <c r="D15" s="38" t="s">
        <v>57</v>
      </c>
      <c r="E15" s="38" t="s">
        <v>39</v>
      </c>
      <c r="F15" s="38" t="s">
        <v>55</v>
      </c>
      <c r="G15" s="38" t="s">
        <v>56</v>
      </c>
    </row>
    <row r="16" spans="1:7" ht="31.5">
      <c r="A16" s="10" t="s">
        <v>5</v>
      </c>
      <c r="B16" s="10"/>
      <c r="C16" s="10" t="s">
        <v>2</v>
      </c>
      <c r="D16" s="10" t="s">
        <v>1</v>
      </c>
      <c r="E16" s="10" t="s">
        <v>7</v>
      </c>
      <c r="F16" s="10" t="s">
        <v>3</v>
      </c>
      <c r="G16" s="44" t="s">
        <v>4</v>
      </c>
    </row>
    <row r="17" spans="1:7" ht="18.75">
      <c r="A17" s="13" t="s">
        <v>21</v>
      </c>
      <c r="B17" s="13"/>
      <c r="C17" s="14"/>
      <c r="D17" s="13"/>
      <c r="E17" s="13"/>
      <c r="F17" s="13"/>
      <c r="G17" s="45"/>
    </row>
    <row r="18" spans="1:7" ht="17.25" customHeight="1">
      <c r="A18" s="42" t="s">
        <v>70</v>
      </c>
      <c r="B18" s="42" t="s">
        <v>46</v>
      </c>
      <c r="C18" s="12">
        <v>9500</v>
      </c>
      <c r="D18" s="11">
        <v>2</v>
      </c>
      <c r="E18" s="11">
        <v>1</v>
      </c>
      <c r="F18" s="12">
        <f t="shared" ref="F18:F24" si="0">C18*D18*E18</f>
        <v>19000</v>
      </c>
      <c r="G18" s="46" t="s">
        <v>78</v>
      </c>
    </row>
    <row r="19" spans="1:7">
      <c r="A19" s="19" t="s">
        <v>30</v>
      </c>
      <c r="B19" s="16" t="s">
        <v>22</v>
      </c>
      <c r="C19" s="12">
        <v>4000</v>
      </c>
      <c r="D19" s="11">
        <v>2</v>
      </c>
      <c r="E19" s="11">
        <v>1</v>
      </c>
      <c r="F19" s="12">
        <f t="shared" si="0"/>
        <v>8000</v>
      </c>
      <c r="G19" s="47"/>
    </row>
    <row r="20" spans="1:7" ht="46.5" customHeight="1">
      <c r="A20" s="23" t="s">
        <v>18</v>
      </c>
      <c r="B20" s="24" t="s">
        <v>23</v>
      </c>
      <c r="C20" s="25">
        <v>21350</v>
      </c>
      <c r="D20" s="26">
        <v>1</v>
      </c>
      <c r="E20" s="27">
        <v>0</v>
      </c>
      <c r="F20" s="25">
        <f t="shared" si="0"/>
        <v>0</v>
      </c>
      <c r="G20" s="48" t="s">
        <v>63</v>
      </c>
    </row>
    <row r="21" spans="1:7" ht="29.1" customHeight="1">
      <c r="A21" s="17" t="s">
        <v>12</v>
      </c>
      <c r="B21" s="33" t="s">
        <v>71</v>
      </c>
      <c r="C21" s="12">
        <v>3800</v>
      </c>
      <c r="D21" s="11">
        <v>1</v>
      </c>
      <c r="E21" s="11">
        <v>1</v>
      </c>
      <c r="F21" s="12">
        <f t="shared" si="0"/>
        <v>3800</v>
      </c>
      <c r="G21" s="47" t="s">
        <v>64</v>
      </c>
    </row>
    <row r="22" spans="1:7" ht="17.25" customHeight="1">
      <c r="A22" s="17" t="s">
        <v>19</v>
      </c>
      <c r="B22" s="18" t="s">
        <v>20</v>
      </c>
      <c r="C22" s="12">
        <v>3000</v>
      </c>
      <c r="D22" s="11">
        <v>1</v>
      </c>
      <c r="E22" s="11">
        <v>1</v>
      </c>
      <c r="F22" s="12">
        <f t="shared" si="0"/>
        <v>3000</v>
      </c>
      <c r="G22" s="47"/>
    </row>
    <row r="23" spans="1:7" ht="42" customHeight="1">
      <c r="A23" s="21" t="s">
        <v>24</v>
      </c>
      <c r="B23" s="22" t="s">
        <v>25</v>
      </c>
      <c r="C23" s="12">
        <v>3000</v>
      </c>
      <c r="D23" s="11">
        <v>1</v>
      </c>
      <c r="E23" s="11">
        <v>1</v>
      </c>
      <c r="F23" s="12">
        <f t="shared" si="0"/>
        <v>3000</v>
      </c>
      <c r="G23" s="47"/>
    </row>
    <row r="24" spans="1:7" ht="17.25" customHeight="1">
      <c r="A24" s="19" t="s">
        <v>13</v>
      </c>
      <c r="B24" s="19" t="s">
        <v>14</v>
      </c>
      <c r="C24" s="12">
        <v>700</v>
      </c>
      <c r="D24" s="11">
        <v>1</v>
      </c>
      <c r="E24" s="11">
        <v>1</v>
      </c>
      <c r="F24" s="12">
        <f t="shared" si="0"/>
        <v>700</v>
      </c>
      <c r="G24" s="47"/>
    </row>
    <row r="25" spans="1:7" ht="18.75">
      <c r="A25" s="13" t="s">
        <v>8</v>
      </c>
      <c r="B25" s="13"/>
      <c r="C25" s="14"/>
      <c r="D25" s="13"/>
      <c r="E25" s="13"/>
      <c r="F25" s="13"/>
      <c r="G25" s="13"/>
    </row>
    <row r="26" spans="1:7" ht="17.25" customHeight="1">
      <c r="A26" s="20" t="s">
        <v>9</v>
      </c>
      <c r="B26" s="30" t="s">
        <v>26</v>
      </c>
      <c r="C26" s="12">
        <v>2500</v>
      </c>
      <c r="D26" s="11">
        <v>2</v>
      </c>
      <c r="E26" s="11">
        <v>1</v>
      </c>
      <c r="F26" s="12">
        <f>C26*D26*E26</f>
        <v>5000</v>
      </c>
      <c r="G26" s="46"/>
    </row>
    <row r="27" spans="1:7" ht="17.25" customHeight="1">
      <c r="A27" s="43" t="s">
        <v>72</v>
      </c>
      <c r="B27" s="43" t="s">
        <v>73</v>
      </c>
      <c r="C27" s="12">
        <v>150</v>
      </c>
      <c r="D27" s="11">
        <v>2</v>
      </c>
      <c r="E27" s="11">
        <v>1</v>
      </c>
      <c r="F27" s="12">
        <f>C27*D27*E27</f>
        <v>300</v>
      </c>
      <c r="G27" s="47"/>
    </row>
    <row r="28" spans="1:7">
      <c r="A28" s="21" t="s">
        <v>10</v>
      </c>
      <c r="B28" s="31" t="s">
        <v>35</v>
      </c>
      <c r="C28" s="12">
        <v>2500</v>
      </c>
      <c r="D28" s="11">
        <v>1</v>
      </c>
      <c r="E28" s="11">
        <v>1</v>
      </c>
      <c r="F28" s="12">
        <f>C28*D28*E28</f>
        <v>2500</v>
      </c>
      <c r="G28" s="47"/>
    </row>
    <row r="29" spans="1:7" ht="16.5" customHeight="1">
      <c r="A29" s="16" t="s">
        <v>27</v>
      </c>
      <c r="B29" s="29" t="s">
        <v>34</v>
      </c>
      <c r="C29" s="12">
        <v>1700</v>
      </c>
      <c r="D29" s="11">
        <v>2</v>
      </c>
      <c r="E29" s="11">
        <v>1</v>
      </c>
      <c r="F29" s="12">
        <f>C29*D29*E29</f>
        <v>3400</v>
      </c>
      <c r="G29" s="47"/>
    </row>
    <row r="30" spans="1:7" ht="16.5" customHeight="1">
      <c r="A30" s="16" t="s">
        <v>74</v>
      </c>
      <c r="B30" s="29" t="s">
        <v>75</v>
      </c>
      <c r="C30" s="12">
        <v>150</v>
      </c>
      <c r="D30" s="11">
        <v>2</v>
      </c>
      <c r="E30" s="11">
        <v>1</v>
      </c>
      <c r="F30" s="12">
        <f>C30*D30*E30</f>
        <v>300</v>
      </c>
      <c r="G30" s="47"/>
    </row>
    <row r="31" spans="1:7" ht="20.100000000000001" customHeight="1">
      <c r="A31" s="13" t="s">
        <v>15</v>
      </c>
      <c r="B31" s="13"/>
      <c r="C31" s="14"/>
      <c r="D31" s="13"/>
      <c r="E31" s="13"/>
      <c r="F31" s="13"/>
      <c r="G31" s="61" t="s">
        <v>31</v>
      </c>
    </row>
    <row r="32" spans="1:7" s="7" customFormat="1" ht="18.75">
      <c r="A32" s="13" t="s">
        <v>11</v>
      </c>
      <c r="B32" s="13"/>
      <c r="C32" s="14"/>
      <c r="D32" s="13"/>
      <c r="E32" s="13"/>
      <c r="F32" s="59"/>
      <c r="G32" s="60"/>
    </row>
    <row r="33" spans="1:7" s="7" customFormat="1">
      <c r="A33" s="15" t="s">
        <v>28</v>
      </c>
      <c r="B33" s="32"/>
      <c r="C33" s="12">
        <v>2000</v>
      </c>
      <c r="D33" s="11">
        <v>1</v>
      </c>
      <c r="E33" s="11">
        <v>1</v>
      </c>
      <c r="F33" s="12">
        <f>C33*D33*E33</f>
        <v>2000</v>
      </c>
      <c r="G33" s="58"/>
    </row>
    <row r="34" spans="1:7" s="7" customFormat="1" ht="18.75">
      <c r="A34" s="62" t="s">
        <v>6</v>
      </c>
      <c r="B34" s="62"/>
      <c r="C34" s="63"/>
      <c r="D34" s="62"/>
      <c r="E34" s="62"/>
      <c r="F34" s="62"/>
      <c r="G34" s="62"/>
    </row>
    <row r="35" spans="1:7" ht="14.1" customHeight="1">
      <c r="A35" s="68" t="s">
        <v>29</v>
      </c>
      <c r="B35" s="69"/>
      <c r="C35" s="70">
        <v>9000</v>
      </c>
      <c r="D35" s="71">
        <v>1</v>
      </c>
      <c r="E35" s="71">
        <v>1</v>
      </c>
      <c r="F35" s="70">
        <f>C35*D35*E35</f>
        <v>9000</v>
      </c>
      <c r="G35" s="72"/>
    </row>
    <row r="36" spans="1:7" ht="29.1" customHeight="1">
      <c r="A36" s="66" t="s">
        <v>16</v>
      </c>
      <c r="B36" s="64" t="s">
        <v>83</v>
      </c>
      <c r="C36" s="65">
        <v>6900</v>
      </c>
      <c r="D36" s="66">
        <v>1</v>
      </c>
      <c r="E36" s="67">
        <v>0</v>
      </c>
      <c r="F36" s="65">
        <f>C36*D36*E36</f>
        <v>0</v>
      </c>
      <c r="G36" s="48" t="s">
        <v>65</v>
      </c>
    </row>
    <row r="37" spans="1:7" ht="27" customHeight="1">
      <c r="A37" s="15" t="s">
        <v>17</v>
      </c>
      <c r="B37" s="32" t="s">
        <v>83</v>
      </c>
      <c r="C37" s="12">
        <v>6900</v>
      </c>
      <c r="D37" s="11">
        <v>1</v>
      </c>
      <c r="E37" s="11">
        <v>1</v>
      </c>
      <c r="F37" s="12">
        <f>C37*D37*E37</f>
        <v>6900</v>
      </c>
      <c r="G37" s="47" t="s">
        <v>45</v>
      </c>
    </row>
    <row r="38" spans="1:7">
      <c r="A38" s="8"/>
      <c r="B38" s="8"/>
      <c r="C38" s="9"/>
      <c r="D38" s="9"/>
      <c r="E38" s="1" t="s">
        <v>0</v>
      </c>
      <c r="F38" s="2">
        <f>SUM(F18:F37)</f>
        <v>66900</v>
      </c>
      <c r="G38" s="2"/>
    </row>
    <row r="39" spans="1:7">
      <c r="C39" s="3"/>
      <c r="D39" s="4"/>
      <c r="E39" s="5" t="s">
        <v>32</v>
      </c>
      <c r="F39" s="6">
        <f>F40-F38</f>
        <v>13380</v>
      </c>
      <c r="G39" s="6"/>
    </row>
    <row r="40" spans="1:7">
      <c r="C40" s="3"/>
      <c r="D40" s="4"/>
      <c r="E40" s="1" t="s">
        <v>33</v>
      </c>
      <c r="F40" s="2">
        <f>F38*1.2</f>
        <v>80280</v>
      </c>
      <c r="G40" s="2"/>
    </row>
    <row r="41" spans="1:7">
      <c r="A41" s="40" t="s">
        <v>80</v>
      </c>
      <c r="C41" s="3"/>
      <c r="D41" s="4"/>
      <c r="E41" s="1"/>
      <c r="F41" s="2"/>
      <c r="G41" s="2"/>
    </row>
    <row r="42" spans="1:7">
      <c r="A42" s="40" t="s">
        <v>84</v>
      </c>
    </row>
    <row r="43" spans="1:7">
      <c r="A43" s="40" t="s">
        <v>62</v>
      </c>
      <c r="B43" s="28"/>
    </row>
    <row r="44" spans="1:7">
      <c r="A44" s="40" t="s">
        <v>66</v>
      </c>
      <c r="B44" s="28"/>
    </row>
    <row r="45" spans="1:7">
      <c r="A45" s="40" t="s">
        <v>67</v>
      </c>
      <c r="B45" s="28"/>
    </row>
    <row r="46" spans="1:7">
      <c r="A46" s="40" t="s">
        <v>68</v>
      </c>
    </row>
    <row r="47" spans="1:7">
      <c r="A47" s="40" t="s">
        <v>40</v>
      </c>
    </row>
    <row r="48" spans="1:7">
      <c r="A48" s="41" t="s">
        <v>41</v>
      </c>
    </row>
    <row r="49" spans="1:1">
      <c r="A49" s="41" t="s">
        <v>42</v>
      </c>
    </row>
  </sheetData>
  <mergeCells count="12">
    <mergeCell ref="B1:G1"/>
    <mergeCell ref="B2:G2"/>
    <mergeCell ref="B8:G8"/>
    <mergeCell ref="B9:G9"/>
    <mergeCell ref="B10:G10"/>
    <mergeCell ref="C6:F6"/>
    <mergeCell ref="A12:G12"/>
    <mergeCell ref="A3:G3"/>
    <mergeCell ref="C4:F4"/>
    <mergeCell ref="C5:F5"/>
    <mergeCell ref="A7:G7"/>
    <mergeCell ref="B11:G1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>&amp;C&amp;A</oddHeader>
    <oddFooter>&amp;RСтр.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11.15 - Зал №1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2019-12-18T18:03:22Z</cp:lastPrinted>
  <dcterms:created xsi:type="dcterms:W3CDTF">2006-09-16T00:00:00Z</dcterms:created>
  <dcterms:modified xsi:type="dcterms:W3CDTF">2021-04-19T12:21:28Z</dcterms:modified>
</cp:coreProperties>
</file>