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CRM\КЛИЕНТЫ\Промрукав\"/>
    </mc:Choice>
  </mc:AlternateContent>
  <xr:revisionPtr revIDLastSave="0" documentId="13_ncr:1_{1741FBEA-4E68-40D0-B479-BE260CD03CDA}" xr6:coauthVersionLast="47" xr6:coauthVersionMax="47" xr10:uidLastSave="{00000000-0000-0000-0000-000000000000}"/>
  <bookViews>
    <workbookView xWindow="-108" yWindow="-108" windowWidth="23256" windowHeight="12600" firstSheet="1" activeTab="4" xr2:uid="{00000000-000D-0000-FFFF-FFFF00000000}"/>
  </bookViews>
  <sheets>
    <sheet name="Дерево целей" sheetId="14" r:id="rId1"/>
    <sheet name="Сводная карта" sheetId="1" r:id="rId2"/>
    <sheet name="вебинары" sheetId="11" r:id="rId3"/>
    <sheet name="Визиты" sheetId="12" r:id="rId4"/>
    <sheet name="Трейд-маркетинг" sheetId="1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1" l="1"/>
  <c r="J6" i="12"/>
  <c r="J5" i="12"/>
  <c r="J4" i="12"/>
  <c r="J3" i="12"/>
  <c r="F6" i="13"/>
  <c r="F5" i="13"/>
  <c r="F4" i="13"/>
  <c r="F3" i="13"/>
  <c r="G4" i="12"/>
  <c r="G5" i="12"/>
  <c r="G6" i="12"/>
  <c r="G3" i="12"/>
  <c r="E3" i="11"/>
  <c r="E4" i="11"/>
  <c r="E2" i="11"/>
  <c r="AF5" i="1"/>
  <c r="AF3" i="1"/>
  <c r="AF6" i="1" l="1"/>
</calcChain>
</file>

<file path=xl/sharedStrings.xml><?xml version="1.0" encoding="utf-8"?>
<sst xmlns="http://schemas.openxmlformats.org/spreadsheetml/2006/main" count="120" uniqueCount="78">
  <si>
    <t>Мероприятия</t>
  </si>
  <si>
    <t>Дилеры</t>
  </si>
  <si>
    <t>Наполнение склада категорией А</t>
  </si>
  <si>
    <t>Наполнение склада стратегическим ассортиментом</t>
  </si>
  <si>
    <t>Проведение очного обучения для менеджеров</t>
  </si>
  <si>
    <t>Очная встреча с ОЗ</t>
  </si>
  <si>
    <t>Переговоры с руководителем отдела продаж</t>
  </si>
  <si>
    <t>Совместные визиты с менеджерами по продажам</t>
  </si>
  <si>
    <t>программа лояльности для ЛПР</t>
  </si>
  <si>
    <t>программа лояльности для ОЗ</t>
  </si>
  <si>
    <t>программа мотивации для менеджеров</t>
  </si>
  <si>
    <t>совместное мероприятие для клиентов</t>
  </si>
  <si>
    <t>Трейд-маркетинговые активности</t>
  </si>
  <si>
    <t>Доля дилера в обороте</t>
  </si>
  <si>
    <t>Проведение  коммерческих промежуточных (не годовых) переговоров с ЛПР</t>
  </si>
  <si>
    <t>Итоговая эффективность работы с клиентами</t>
  </si>
  <si>
    <t>Итоговая эффективность взаимодействия</t>
  </si>
  <si>
    <t>коэфф. значимости</t>
  </si>
  <si>
    <t>Проц. Выполн.</t>
  </si>
  <si>
    <t>ЭТМ, ЗАО [2 828,1]</t>
  </si>
  <si>
    <t>Минимакс, ООО (СПБ) В [1 390,5]</t>
  </si>
  <si>
    <t>ЛУИС+, ООО [1 344,9]</t>
  </si>
  <si>
    <t>ЭЛКОМ-ЭЛЕКТРО, ООО (РАЭК) ВВ [972,5]</t>
  </si>
  <si>
    <t>ТИНКО, ООО (актуальный) ААА [590,4]</t>
  </si>
  <si>
    <t>СТД ПЕТРОВИЧ, ООО ВВВ [644]</t>
  </si>
  <si>
    <t>ТОЛЕДО ТД, ООО (актуал) (РАЭК) ВВВ [310,6]</t>
  </si>
  <si>
    <t>ГАРАНТ ТД, ООО (СПб) [436,5]</t>
  </si>
  <si>
    <t>АССОЦИАЦИЯ РУССКИЙ СВЕТ, [216]</t>
  </si>
  <si>
    <t>ДЕАН СБ, ООО (менять грузополучателя на ТРАНЗИТ ЛОГИСТИК!) [381]</t>
  </si>
  <si>
    <t>Контрагент</t>
  </si>
  <si>
    <t>кол-во вебинаров за год план</t>
  </si>
  <si>
    <t>кол-во вебинаров за год факт</t>
  </si>
  <si>
    <t>Процент выполнения</t>
  </si>
  <si>
    <t>Очные переговоры с ЛПР</t>
  </si>
  <si>
    <t>Очные переговоры с ОЗ</t>
  </si>
  <si>
    <t>Очные переговоры с РОП</t>
  </si>
  <si>
    <t>Совместные визиты</t>
  </si>
  <si>
    <t>Очное обучение менеджеров по продажам</t>
  </si>
  <si>
    <t>план</t>
  </si>
  <si>
    <t>факт</t>
  </si>
  <si>
    <t>выполнение</t>
  </si>
  <si>
    <t>Даты проведения вебинаров</t>
  </si>
  <si>
    <t>Совместные мероприятия</t>
  </si>
  <si>
    <t>Мотивация для менеджеров (100% - запущена, 0% - не запущена)</t>
  </si>
  <si>
    <t>Рекламные активности, наружная реклама, контекстная реклама и т.д. (наименование, даты)</t>
  </si>
  <si>
    <t>№ п/п</t>
  </si>
  <si>
    <t>Стратегические группы клиентов, стратегия развития</t>
  </si>
  <si>
    <t>Видение компании</t>
  </si>
  <si>
    <t>стратегия и тактические цели (мероприятия отражены во вкладке "сводная карта")</t>
  </si>
  <si>
    <t>Клиенты</t>
  </si>
  <si>
    <t>Миссии Компании</t>
  </si>
  <si>
    <t>Сохранение доли в обороте Компании на уровне не выше 15%. Сокращение доли ГТ Строитель до 50% за счет переориентации на бренд Промрукав. Участие в 100% форумах и мероприятиях. Развитие проектного взаимодействия, доля проектных продаж 30% к 2025 г. Ввод в складской ассортиемн ЛМ к 2024 г..Развитие взаимодействия с ОП в филиалах, совместные визиты.</t>
  </si>
  <si>
    <t xml:space="preserve"> Сокращение доли ГТ Строитель до 50% за счет переориентации на бренд Промрукав. Ввод в складской ассортимент ЛМ к 2024 г. Развитие взаимодействия с ОП в филиалах, совместные визиты.</t>
  </si>
  <si>
    <t>Увеличение доли ОКЛ Промрукав до 80% к 2024 г. Проведение 6 совместных мероприятий в регионах каждый год. Развитие взаимодействия с ОП в филиалах, совместные визиты.</t>
  </si>
  <si>
    <t xml:space="preserve"> Сокращение доли ГТ Строитель до 50% за счет переориентации на бренд Промрукав. Ввод в складской ассортимент ЛМ к 2024 г. Развитие взаимодействия с ОП, совместные визиты</t>
  </si>
  <si>
    <t>Увеличение доли ОКЛ Промрукав до 80% к 2024 г. Развитие взаимодействия с ОП, совместные визиты.</t>
  </si>
  <si>
    <t>Сохранение доли в обороте не более 5%, замещение всех стандартных изделий в ассортиемнте на изделия для прямого монтажа к 2025 г.</t>
  </si>
  <si>
    <t>Развитие проектного взаимодействия , доля проектных продаж 30% к 2025 г., достижение паритета в обороте РАЭК с Элком-Электро к 2024 г.</t>
  </si>
  <si>
    <t>80% ассортимента категории А в складе к 2025 г., ЛМ в складе к 2025 г. Участие в 6 мероприятиях для клиентов  каждый год.</t>
  </si>
  <si>
    <t xml:space="preserve">Получение статуса дилера ОКЛ в 2023 г. </t>
  </si>
  <si>
    <t>Реализация мероприятий по взаимодействию согласно перечня в сводной карте.</t>
  </si>
  <si>
    <t>Развитие культуры монтажа в России через популяризацию технологии прямого монтажа.
Повышение уровня безопасности через внедрение ОКЛ.</t>
  </si>
  <si>
    <t>Стратегия ДП</t>
  </si>
  <si>
    <t>Развитие взаимодействия с ОП дилеров, переориентация менеджеров Компании на процессы, создающие ценность продукта для клиентов с процессов для организации (внутренних). Ввод в ассортимент номенклатуры категории А 80% дилеров к 2025 году. Ввод в ассортимент номенклатуры для прямого монтажа 80% дилеров к 2025 г. Увеличение доли рынка до 25% к 2025 году. Достижение доли рынка по группе ЛМ 15% к 2025 г. Взаимодействие с конечными потребителями  во всех каналах продвижения в части популяризации прямого монтажа.Взаимодействие с проектными организациями в части внедрения ОКЛ и ЛМ. Сокращение доли бренда Строитель в ГТ до 30%.</t>
  </si>
  <si>
    <t>К 2025 году доля рынка 25%. Доля применяемых монтажниками изделий для прямого монтажа  50%. Изделия для прямого монтажа в ассортименте у 80% дилеров. Доля в решениях ОКЛ 50%. Доля выпускаемых ДК ЭМК  90%. Доля бренда Строитель в ГТ  30% Менеджеры компании ориентированы на (внешние) процессы, создающие ценность для потребителя, а не на (внутренние) процессы для организации. Ценности Компании четко сформулированы, принимаются всеми подразделениями. На 1 месте - ориентация на внешнего клиента.</t>
  </si>
  <si>
    <r>
      <rPr>
        <b/>
        <sz val="11"/>
        <color theme="1"/>
        <rFont val="Calibri"/>
        <family val="2"/>
        <charset val="204"/>
        <scheme val="minor"/>
      </rPr>
      <t>ТОП-25.</t>
    </r>
    <r>
      <rPr>
        <sz val="11"/>
        <color theme="1"/>
        <rFont val="Calibri"/>
        <family val="2"/>
        <scheme val="minor"/>
      </rPr>
      <t xml:space="preserve"> Максимальное взаимодействие, развитие взаимодействия с ОП, совместные визиты, мотивация менеджеров, совместные мероприятия, трейд-маркетинговые активности, расширение ассортимента.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Достичь средневзвешенного показателя эффективности мероприятий 80% к 2025 г. (см. сводная карта).</t>
    </r>
    <r>
      <rPr>
        <b/>
        <sz val="11"/>
        <color rgb="FFFF0000"/>
        <rFont val="Calibri"/>
        <family val="2"/>
        <charset val="204"/>
        <scheme val="minor"/>
      </rPr>
      <t>В рамках п.1.1 № 979 УПР "План работы с ФЦК".</t>
    </r>
  </si>
  <si>
    <r>
      <rPr>
        <b/>
        <sz val="11"/>
        <color theme="1"/>
        <rFont val="Calibri"/>
        <family val="2"/>
        <charset val="204"/>
        <scheme val="minor"/>
      </rPr>
      <t>ТОП -50</t>
    </r>
    <r>
      <rPr>
        <sz val="11"/>
        <color theme="1"/>
        <rFont val="Calibri"/>
        <family val="2"/>
        <scheme val="minor"/>
      </rPr>
      <t>. Активное взаимодействие, удаленное взаимодействие с ОП, обучение менеджеров,совместные мероприятия, трейд-маркетинговые активности, расширение ассортимента.</t>
    </r>
    <r>
      <rPr>
        <b/>
        <sz val="11"/>
        <color theme="1"/>
        <rFont val="Calibri"/>
        <family val="2"/>
        <charset val="204"/>
        <scheme val="minor"/>
      </rPr>
      <t>Достичь средневзвешенного показателя эффективности мероприятий 80% к 2025 г.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(см. сводная карта).</t>
    </r>
    <r>
      <rPr>
        <b/>
        <sz val="11"/>
        <color rgb="FFFF0000"/>
        <rFont val="Calibri"/>
        <family val="2"/>
        <charset val="204"/>
        <scheme val="minor"/>
      </rPr>
      <t>В рамках п.1.2 № 979 УПР "План работы с ФЦК".</t>
    </r>
  </si>
  <si>
    <r>
      <rPr>
        <b/>
        <sz val="11"/>
        <color theme="1"/>
        <rFont val="Calibri"/>
        <family val="2"/>
        <charset val="204"/>
        <scheme val="minor"/>
      </rPr>
      <t>ТОП-100(дилеры)</t>
    </r>
    <r>
      <rPr>
        <sz val="11"/>
        <color theme="1"/>
        <rFont val="Calibri"/>
        <family val="2"/>
        <scheme val="minor"/>
      </rPr>
      <t>. Расширение ассортимента, удаленное обучение, информационная поддержка.</t>
    </r>
    <r>
      <rPr>
        <b/>
        <sz val="11"/>
        <color theme="1"/>
        <rFont val="Calibri"/>
        <family val="2"/>
        <charset val="204"/>
        <scheme val="minor"/>
      </rPr>
      <t xml:space="preserve">Достичь средневзвешенного показателя эффективности мероприятий 80% к 2025 г. (см. сводная карта). </t>
    </r>
    <r>
      <rPr>
        <b/>
        <sz val="11"/>
        <color rgb="FFFF0000"/>
        <rFont val="Calibri"/>
        <family val="2"/>
        <charset val="204"/>
        <scheme val="minor"/>
      </rPr>
      <t>В рамках п.1.2 № 979 УПР "План работы с ФЦК".</t>
    </r>
  </si>
  <si>
    <t>Сохранение доли ОКЛ Промрукав на уровне 100%</t>
  </si>
  <si>
    <t>Дилер А</t>
  </si>
  <si>
    <t>Дилер Б</t>
  </si>
  <si>
    <t>Дилер В</t>
  </si>
  <si>
    <t>Выполнение показателей по дебиторской задолженности</t>
  </si>
  <si>
    <t>Реализация проектов</t>
  </si>
  <si>
    <t>Контрагент 1</t>
  </si>
  <si>
    <t>Контрагент 2</t>
  </si>
  <si>
    <t>Контрагент 3</t>
  </si>
  <si>
    <t>Контрагент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</si>
</sst>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10" fontId="0" fillId="3" borderId="1" xfId="0" applyNumberFormat="1" applyFill="1" applyBorder="1" applyAlignment="1">
      <alignment horizontal="center" wrapText="1"/>
    </xf>
    <xf numFmtId="10" fontId="0" fillId="4" borderId="1" xfId="0" applyNumberFormat="1" applyFill="1" applyBorder="1" applyAlignment="1">
      <alignment horizontal="center" wrapText="1"/>
    </xf>
    <xf numFmtId="10" fontId="0" fillId="0" borderId="1" xfId="0" applyNumberFormat="1" applyBorder="1"/>
    <xf numFmtId="10" fontId="0" fillId="2" borderId="1" xfId="0" applyNumberFormat="1" applyFill="1" applyBorder="1" applyAlignment="1">
      <alignment horizontal="center" wrapText="1"/>
    </xf>
    <xf numFmtId="10" fontId="0" fillId="5" borderId="1" xfId="0" applyNumberFormat="1" applyFill="1" applyBorder="1"/>
    <xf numFmtId="14" fontId="0" fillId="0" borderId="1" xfId="0" applyNumberFormat="1" applyBorder="1"/>
    <xf numFmtId="0" fontId="0" fillId="8" borderId="2" xfId="0" applyFill="1" applyBorder="1" applyAlignment="1">
      <alignment horizontal="center"/>
    </xf>
    <xf numFmtId="0" fontId="0" fillId="8" borderId="1" xfId="0" applyFill="1" applyBorder="1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7" borderId="1" xfId="0" applyFill="1" applyBorder="1"/>
    <xf numFmtId="0" fontId="0" fillId="7" borderId="1" xfId="0" applyFill="1" applyBorder="1" applyAlignment="1">
      <alignment wrapText="1"/>
    </xf>
    <xf numFmtId="0" fontId="2" fillId="9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0" fontId="0" fillId="8" borderId="3" xfId="0" applyFill="1" applyBorder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10" fontId="0" fillId="6" borderId="2" xfId="0" applyNumberFormat="1" applyFill="1" applyBorder="1" applyAlignment="1">
      <alignment horizontal="center"/>
    </xf>
    <xf numFmtId="10" fontId="0" fillId="6" borderId="3" xfId="0" applyNumberForma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8" borderId="5" xfId="0" applyFill="1" applyBorder="1" applyAlignment="1">
      <alignment horizontal="center" wrapText="1"/>
    </xf>
    <xf numFmtId="0" fontId="0" fillId="8" borderId="6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2">
    <cellStyle name="Обычный" xfId="0" builtinId="0"/>
    <cellStyle name="Обычный 3" xfId="1" xr:uid="{E35F46B1-6D90-45BA-9E3D-E9C7B79768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2E2CD-E697-4106-B4C7-446A09C2904D}">
  <dimension ref="A1:F13"/>
  <sheetViews>
    <sheetView zoomScale="70" zoomScaleNormal="70" workbookViewId="0">
      <selection activeCell="E9" sqref="E9"/>
    </sheetView>
  </sheetViews>
  <sheetFormatPr defaultRowHeight="14.4" x14ac:dyDescent="0.3"/>
  <cols>
    <col min="1" max="1" width="31.44140625" customWidth="1"/>
    <col min="2" max="2" width="30.5546875" customWidth="1"/>
    <col min="3" max="3" width="32" customWidth="1"/>
    <col min="4" max="4" width="24.44140625" customWidth="1"/>
    <col min="5" max="5" width="41.6640625" customWidth="1"/>
    <col min="6" max="6" width="34.109375" customWidth="1"/>
  </cols>
  <sheetData>
    <row r="1" spans="1:6" ht="34.5" customHeight="1" x14ac:dyDescent="0.3">
      <c r="A1" s="15" t="s">
        <v>50</v>
      </c>
      <c r="B1" s="15" t="s">
        <v>62</v>
      </c>
      <c r="C1" s="16" t="s">
        <v>46</v>
      </c>
      <c r="D1" s="16" t="s">
        <v>49</v>
      </c>
      <c r="E1" s="16" t="s">
        <v>48</v>
      </c>
      <c r="F1" s="15" t="s">
        <v>47</v>
      </c>
    </row>
    <row r="2" spans="1:6" ht="275.25" customHeight="1" x14ac:dyDescent="0.3">
      <c r="A2" s="21" t="s">
        <v>61</v>
      </c>
      <c r="B2" s="21" t="s">
        <v>63</v>
      </c>
      <c r="C2" s="19" t="s">
        <v>65</v>
      </c>
      <c r="D2" s="1" t="s">
        <v>19</v>
      </c>
      <c r="E2" s="14" t="s">
        <v>51</v>
      </c>
      <c r="F2" s="21" t="s">
        <v>64</v>
      </c>
    </row>
    <row r="3" spans="1:6" ht="102.75" customHeight="1" x14ac:dyDescent="0.3">
      <c r="A3" s="21"/>
      <c r="B3" s="21"/>
      <c r="C3" s="20"/>
      <c r="D3" s="2" t="s">
        <v>20</v>
      </c>
      <c r="E3" s="2" t="s">
        <v>52</v>
      </c>
      <c r="F3" s="21"/>
    </row>
    <row r="4" spans="1:6" ht="75.75" customHeight="1" x14ac:dyDescent="0.3">
      <c r="A4" s="21"/>
      <c r="B4" s="21"/>
      <c r="C4" s="20"/>
      <c r="D4" s="2" t="s">
        <v>21</v>
      </c>
      <c r="E4" s="2" t="s">
        <v>53</v>
      </c>
      <c r="F4" s="21"/>
    </row>
    <row r="5" spans="1:6" ht="72" x14ac:dyDescent="0.3">
      <c r="A5" s="21"/>
      <c r="B5" s="21"/>
      <c r="C5" s="20"/>
      <c r="D5" s="2" t="s">
        <v>22</v>
      </c>
      <c r="E5" s="2" t="s">
        <v>54</v>
      </c>
      <c r="F5" s="21"/>
    </row>
    <row r="6" spans="1:6" ht="43.2" x14ac:dyDescent="0.3">
      <c r="A6" s="21"/>
      <c r="B6" s="21"/>
      <c r="C6" s="20"/>
      <c r="D6" s="2" t="s">
        <v>23</v>
      </c>
      <c r="E6" s="2" t="s">
        <v>55</v>
      </c>
      <c r="F6" s="21"/>
    </row>
    <row r="7" spans="1:6" ht="57.6" x14ac:dyDescent="0.3">
      <c r="A7" s="21"/>
      <c r="B7" s="21"/>
      <c r="C7" s="20"/>
      <c r="D7" s="2" t="s">
        <v>24</v>
      </c>
      <c r="E7" s="2" t="s">
        <v>56</v>
      </c>
      <c r="F7" s="21"/>
    </row>
    <row r="8" spans="1:6" ht="57.6" x14ac:dyDescent="0.3">
      <c r="A8" s="21"/>
      <c r="B8" s="21"/>
      <c r="C8" s="20"/>
      <c r="D8" s="2" t="s">
        <v>25</v>
      </c>
      <c r="E8" s="2" t="s">
        <v>57</v>
      </c>
      <c r="F8" s="21"/>
    </row>
    <row r="9" spans="1:6" ht="28.8" x14ac:dyDescent="0.3">
      <c r="A9" s="21"/>
      <c r="B9" s="21"/>
      <c r="C9" s="20"/>
      <c r="D9" s="2" t="s">
        <v>26</v>
      </c>
      <c r="E9" s="2" t="s">
        <v>68</v>
      </c>
      <c r="F9" s="21"/>
    </row>
    <row r="10" spans="1:6" ht="43.2" x14ac:dyDescent="0.3">
      <c r="A10" s="21"/>
      <c r="B10" s="21"/>
      <c r="C10" s="20"/>
      <c r="D10" s="2" t="s">
        <v>27</v>
      </c>
      <c r="E10" s="2" t="s">
        <v>58</v>
      </c>
      <c r="F10" s="21"/>
    </row>
    <row r="11" spans="1:6" ht="57.6" x14ac:dyDescent="0.3">
      <c r="A11" s="21"/>
      <c r="B11" s="21"/>
      <c r="C11" s="20"/>
      <c r="D11" s="2" t="s">
        <v>28</v>
      </c>
      <c r="E11" s="2" t="s">
        <v>59</v>
      </c>
      <c r="F11" s="21"/>
    </row>
    <row r="12" spans="1:6" ht="187.2" x14ac:dyDescent="0.3">
      <c r="A12" s="21"/>
      <c r="B12" s="21"/>
      <c r="C12" s="17" t="s">
        <v>66</v>
      </c>
      <c r="D12" s="22" t="s">
        <v>60</v>
      </c>
      <c r="E12" s="23"/>
      <c r="F12" s="21"/>
    </row>
    <row r="13" spans="1:6" ht="129.6" x14ac:dyDescent="0.3">
      <c r="A13" s="21"/>
      <c r="B13" s="21"/>
      <c r="C13" s="18" t="s">
        <v>67</v>
      </c>
      <c r="D13" s="22" t="s">
        <v>60</v>
      </c>
      <c r="E13" s="23"/>
      <c r="F13" s="21"/>
    </row>
  </sheetData>
  <mergeCells count="6">
    <mergeCell ref="C2:C11"/>
    <mergeCell ref="F2:F13"/>
    <mergeCell ref="B2:B13"/>
    <mergeCell ref="A2:A13"/>
    <mergeCell ref="D12:E12"/>
    <mergeCell ref="D13:E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"/>
  <sheetViews>
    <sheetView zoomScale="70" zoomScaleNormal="70" workbookViewId="0">
      <selection sqref="A1:A2"/>
    </sheetView>
  </sheetViews>
  <sheetFormatPr defaultRowHeight="14.4" x14ac:dyDescent="0.3"/>
  <cols>
    <col min="1" max="1" width="5.88671875" customWidth="1"/>
    <col min="2" max="2" width="27" customWidth="1"/>
    <col min="3" max="3" width="10.6640625" customWidth="1"/>
    <col min="4" max="4" width="11.5546875" customWidth="1"/>
    <col min="5" max="5" width="9.6640625" customWidth="1"/>
    <col min="6" max="6" width="14.33203125" customWidth="1"/>
    <col min="7" max="7" width="9.33203125" customWidth="1"/>
    <col min="8" max="8" width="12.88671875" customWidth="1"/>
    <col min="9" max="9" width="12.44140625" customWidth="1"/>
    <col min="10" max="12" width="13.44140625" customWidth="1"/>
    <col min="13" max="13" width="12.88671875" customWidth="1"/>
    <col min="14" max="14" width="14.5546875" customWidth="1"/>
    <col min="16" max="16" width="11.6640625" customWidth="1"/>
    <col min="18" max="18" width="11.44140625" customWidth="1"/>
    <col min="20" max="20" width="11.5546875" customWidth="1"/>
    <col min="21" max="21" width="13.33203125" customWidth="1"/>
    <col min="22" max="22" width="13.109375" customWidth="1"/>
    <col min="23" max="23" width="10.109375" customWidth="1"/>
    <col min="24" max="24" width="11.6640625" customWidth="1"/>
    <col min="26" max="26" width="12.88671875" customWidth="1"/>
    <col min="30" max="30" width="14" customWidth="1"/>
    <col min="31" max="31" width="9.5546875" customWidth="1"/>
    <col min="32" max="32" width="16.88671875" customWidth="1"/>
  </cols>
  <sheetData>
    <row r="1" spans="1:32" ht="89.25" customHeight="1" x14ac:dyDescent="0.3">
      <c r="A1" s="34" t="s">
        <v>45</v>
      </c>
      <c r="B1" s="12" t="s">
        <v>0</v>
      </c>
      <c r="C1" s="24" t="s">
        <v>2</v>
      </c>
      <c r="D1" s="25"/>
      <c r="E1" s="24" t="s">
        <v>3</v>
      </c>
      <c r="F1" s="25"/>
      <c r="G1" s="24" t="s">
        <v>72</v>
      </c>
      <c r="H1" s="25"/>
      <c r="I1" s="24" t="s">
        <v>73</v>
      </c>
      <c r="J1" s="25"/>
      <c r="K1" s="24" t="s">
        <v>14</v>
      </c>
      <c r="L1" s="25"/>
      <c r="M1" s="24" t="s">
        <v>6</v>
      </c>
      <c r="N1" s="25"/>
      <c r="O1" s="24" t="s">
        <v>8</v>
      </c>
      <c r="P1" s="25"/>
      <c r="Q1" s="24" t="s">
        <v>9</v>
      </c>
      <c r="R1" s="25"/>
      <c r="S1" s="24" t="s">
        <v>12</v>
      </c>
      <c r="T1" s="25"/>
      <c r="U1" s="24" t="s">
        <v>4</v>
      </c>
      <c r="V1" s="25"/>
      <c r="W1" s="24" t="s">
        <v>5</v>
      </c>
      <c r="X1" s="25"/>
      <c r="Y1" s="24" t="s">
        <v>11</v>
      </c>
      <c r="Z1" s="25"/>
      <c r="AA1" s="24" t="s">
        <v>10</v>
      </c>
      <c r="AB1" s="25"/>
      <c r="AC1" s="24" t="s">
        <v>7</v>
      </c>
      <c r="AD1" s="25"/>
      <c r="AE1" s="2" t="s">
        <v>13</v>
      </c>
      <c r="AF1" s="2" t="s">
        <v>16</v>
      </c>
    </row>
    <row r="2" spans="1:32" ht="51" customHeight="1" x14ac:dyDescent="0.3">
      <c r="A2" s="35"/>
      <c r="B2" s="13" t="s">
        <v>1</v>
      </c>
      <c r="C2" s="13" t="s">
        <v>18</v>
      </c>
      <c r="D2" s="13" t="s">
        <v>17</v>
      </c>
      <c r="E2" s="13" t="s">
        <v>18</v>
      </c>
      <c r="F2" s="13" t="s">
        <v>17</v>
      </c>
      <c r="G2" s="13" t="s">
        <v>18</v>
      </c>
      <c r="H2" s="13" t="s">
        <v>17</v>
      </c>
      <c r="I2" s="13" t="s">
        <v>18</v>
      </c>
      <c r="J2" s="13" t="s">
        <v>17</v>
      </c>
      <c r="K2" s="13" t="s">
        <v>18</v>
      </c>
      <c r="L2" s="13" t="s">
        <v>17</v>
      </c>
      <c r="M2" s="13" t="s">
        <v>18</v>
      </c>
      <c r="N2" s="13" t="s">
        <v>17</v>
      </c>
      <c r="O2" s="13" t="s">
        <v>18</v>
      </c>
      <c r="P2" s="13" t="s">
        <v>17</v>
      </c>
      <c r="Q2" s="13" t="s">
        <v>18</v>
      </c>
      <c r="R2" s="13" t="s">
        <v>17</v>
      </c>
      <c r="S2" s="13" t="s">
        <v>18</v>
      </c>
      <c r="T2" s="13" t="s">
        <v>17</v>
      </c>
      <c r="U2" s="13" t="s">
        <v>18</v>
      </c>
      <c r="V2" s="13" t="s">
        <v>17</v>
      </c>
      <c r="W2" s="13" t="s">
        <v>18</v>
      </c>
      <c r="X2" s="13" t="s">
        <v>17</v>
      </c>
      <c r="Y2" s="13" t="s">
        <v>18</v>
      </c>
      <c r="Z2" s="13" t="s">
        <v>17</v>
      </c>
      <c r="AA2" s="13" t="s">
        <v>18</v>
      </c>
      <c r="AB2" s="13" t="s">
        <v>17</v>
      </c>
      <c r="AC2" s="13" t="s">
        <v>18</v>
      </c>
      <c r="AD2" s="13" t="s">
        <v>17</v>
      </c>
      <c r="AE2" s="1"/>
      <c r="AF2" s="1"/>
    </row>
    <row r="3" spans="1:32" ht="28.5" customHeight="1" x14ac:dyDescent="0.3">
      <c r="A3" s="1">
        <v>1</v>
      </c>
      <c r="B3" s="4" t="s">
        <v>69</v>
      </c>
      <c r="C3" s="6">
        <v>1</v>
      </c>
      <c r="D3" s="4">
        <v>0.09</v>
      </c>
      <c r="E3" s="6">
        <v>1</v>
      </c>
      <c r="F3" s="4">
        <v>7.0000000000000007E-2</v>
      </c>
      <c r="G3" s="6">
        <v>1</v>
      </c>
      <c r="H3" s="4">
        <v>7.0000000000000007E-2</v>
      </c>
      <c r="I3" s="6">
        <v>1</v>
      </c>
      <c r="J3" s="4">
        <v>7.0000000000000007E-2</v>
      </c>
      <c r="K3" s="6">
        <v>1</v>
      </c>
      <c r="L3" s="4">
        <v>7.0000000000000007E-2</v>
      </c>
      <c r="M3" s="6">
        <v>1</v>
      </c>
      <c r="N3" s="4">
        <v>7.0000000000000007E-2</v>
      </c>
      <c r="O3" s="6">
        <v>1</v>
      </c>
      <c r="P3" s="4">
        <v>7.0000000000000007E-2</v>
      </c>
      <c r="Q3" s="6">
        <v>1</v>
      </c>
      <c r="R3" s="4">
        <v>7.0000000000000007E-2</v>
      </c>
      <c r="S3" s="6">
        <v>1</v>
      </c>
      <c r="T3" s="4">
        <v>7.0000000000000007E-2</v>
      </c>
      <c r="U3" s="6">
        <v>1</v>
      </c>
      <c r="V3" s="4">
        <v>7.0000000000000007E-2</v>
      </c>
      <c r="W3" s="6">
        <v>1</v>
      </c>
      <c r="X3" s="4">
        <v>7.0000000000000007E-2</v>
      </c>
      <c r="Y3" s="6">
        <v>1</v>
      </c>
      <c r="Z3" s="4">
        <v>7.0000000000000007E-2</v>
      </c>
      <c r="AA3" s="6">
        <v>1</v>
      </c>
      <c r="AB3" s="4">
        <v>7.0000000000000007E-2</v>
      </c>
      <c r="AC3" s="6">
        <v>1</v>
      </c>
      <c r="AD3" s="4">
        <v>7.0000000000000007E-2</v>
      </c>
      <c r="AE3" s="8">
        <v>0.75</v>
      </c>
      <c r="AF3" s="8">
        <f>(C3*D3+E3*F3+G3*H3+I3*J3+K3*L3+M3*N3+O3*P3+Q3*R3+S3*T3+U3*V3+W3*X3+Y3*Z3+AA3*AB3+AC3*AD3)*AE3</f>
        <v>0.75000000000000033</v>
      </c>
    </row>
    <row r="4" spans="1:32" ht="62.25" customHeight="1" x14ac:dyDescent="0.3">
      <c r="A4" s="1">
        <v>2</v>
      </c>
      <c r="B4" s="5" t="s">
        <v>70</v>
      </c>
      <c r="C4" s="7">
        <v>1</v>
      </c>
      <c r="D4" s="5">
        <v>0.09</v>
      </c>
      <c r="E4" s="7">
        <v>1</v>
      </c>
      <c r="F4" s="5">
        <v>0.08</v>
      </c>
      <c r="G4" s="7">
        <v>1</v>
      </c>
      <c r="H4" s="5">
        <v>0.08</v>
      </c>
      <c r="I4" s="7">
        <v>1</v>
      </c>
      <c r="J4" s="5">
        <v>0.08</v>
      </c>
      <c r="K4" s="7">
        <v>1</v>
      </c>
      <c r="L4" s="5">
        <v>0.08</v>
      </c>
      <c r="M4" s="7">
        <v>1</v>
      </c>
      <c r="N4" s="5">
        <v>0.08</v>
      </c>
      <c r="O4" s="7">
        <v>1</v>
      </c>
      <c r="P4" s="5">
        <v>0.08</v>
      </c>
      <c r="Q4" s="7">
        <v>1</v>
      </c>
      <c r="R4" s="5">
        <v>0.08</v>
      </c>
      <c r="S4" s="7">
        <v>1</v>
      </c>
      <c r="T4" s="5">
        <v>7.0000000000000007E-2</v>
      </c>
      <c r="U4" s="7">
        <v>1</v>
      </c>
      <c r="V4" s="5">
        <v>7.0000000000000007E-2</v>
      </c>
      <c r="W4" s="7">
        <v>1</v>
      </c>
      <c r="X4" s="5">
        <v>7.0000000000000007E-2</v>
      </c>
      <c r="Y4" s="7">
        <v>1</v>
      </c>
      <c r="Z4" s="5">
        <v>7.0000000000000007E-2</v>
      </c>
      <c r="AA4" s="7">
        <v>1</v>
      </c>
      <c r="AB4" s="5">
        <v>7.0000000000000007E-2</v>
      </c>
      <c r="AC4" s="29"/>
      <c r="AD4" s="30"/>
      <c r="AE4" s="8">
        <v>0.12</v>
      </c>
      <c r="AF4" s="8">
        <f>(C4*D4+E4*F4+G4*H4+I4*J4+K4*L4+M4*N4+O4*P4+Q4*R4+S4*T4+U4*V4+W4*X4+Y4*Z4+AA4*AB4)*AE4</f>
        <v>0.12000000000000002</v>
      </c>
    </row>
    <row r="5" spans="1:32" ht="39" customHeight="1" x14ac:dyDescent="0.3">
      <c r="A5" s="1">
        <v>3</v>
      </c>
      <c r="B5" s="3" t="s">
        <v>71</v>
      </c>
      <c r="C5" s="9">
        <v>1</v>
      </c>
      <c r="D5" s="3">
        <v>0.2</v>
      </c>
      <c r="E5" s="9">
        <v>1</v>
      </c>
      <c r="F5" s="3">
        <v>0.2</v>
      </c>
      <c r="G5" s="9">
        <v>1</v>
      </c>
      <c r="H5" s="3">
        <v>0.2</v>
      </c>
      <c r="I5" s="9">
        <v>1</v>
      </c>
      <c r="J5" s="3">
        <v>0.2</v>
      </c>
      <c r="K5" s="9">
        <v>1</v>
      </c>
      <c r="L5" s="3">
        <v>0.2</v>
      </c>
      <c r="M5" s="31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3"/>
      <c r="AE5" s="8">
        <v>0.13</v>
      </c>
      <c r="AF5" s="8">
        <f>(C5*D5+E5*F5+G5*H5+I5*J5+K5*L5)*AE5</f>
        <v>0.13</v>
      </c>
    </row>
    <row r="6" spans="1:32" ht="72.75" customHeight="1" x14ac:dyDescent="0.3">
      <c r="A6" s="26" t="s">
        <v>15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8"/>
      <c r="AF6" s="10">
        <f>SUM(AF3:AF5)</f>
        <v>1.0000000000000004</v>
      </c>
    </row>
  </sheetData>
  <mergeCells count="18">
    <mergeCell ref="A6:AE6"/>
    <mergeCell ref="AC1:AD1"/>
    <mergeCell ref="AC4:AD4"/>
    <mergeCell ref="M5:AD5"/>
    <mergeCell ref="K1:L1"/>
    <mergeCell ref="M1:N1"/>
    <mergeCell ref="O1:P1"/>
    <mergeCell ref="Y1:Z1"/>
    <mergeCell ref="AA1:AB1"/>
    <mergeCell ref="A1:A2"/>
    <mergeCell ref="Q1:R1"/>
    <mergeCell ref="W1:X1"/>
    <mergeCell ref="S1:T1"/>
    <mergeCell ref="C1:D1"/>
    <mergeCell ref="E1:F1"/>
    <mergeCell ref="G1:H1"/>
    <mergeCell ref="I1:J1"/>
    <mergeCell ref="U1:V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3053-DD4D-4F48-83A9-24322182718A}">
  <dimension ref="A1:E4"/>
  <sheetViews>
    <sheetView workbookViewId="0">
      <selection activeCell="A2" sqref="A2:A4"/>
    </sheetView>
  </sheetViews>
  <sheetFormatPr defaultRowHeight="14.4" x14ac:dyDescent="0.3"/>
  <cols>
    <col min="1" max="1" width="13.33203125" customWidth="1"/>
    <col min="2" max="2" width="20.44140625" customWidth="1"/>
    <col min="3" max="4" width="18.44140625" customWidth="1"/>
    <col min="5" max="5" width="28.109375" customWidth="1"/>
  </cols>
  <sheetData>
    <row r="1" spans="1:5" ht="48" customHeight="1" x14ac:dyDescent="0.3">
      <c r="A1" s="1" t="s">
        <v>29</v>
      </c>
      <c r="B1" s="2" t="s">
        <v>30</v>
      </c>
      <c r="C1" s="2" t="s">
        <v>31</v>
      </c>
      <c r="D1" s="2" t="s">
        <v>41</v>
      </c>
      <c r="E1" s="1" t="s">
        <v>32</v>
      </c>
    </row>
    <row r="2" spans="1:5" x14ac:dyDescent="0.3">
      <c r="A2" s="1" t="s">
        <v>74</v>
      </c>
      <c r="B2" s="1">
        <v>3</v>
      </c>
      <c r="C2" s="1">
        <v>1</v>
      </c>
      <c r="D2" s="11">
        <v>44679</v>
      </c>
      <c r="E2" s="8">
        <f>C2/B2</f>
        <v>0.33333333333333331</v>
      </c>
    </row>
    <row r="3" spans="1:5" x14ac:dyDescent="0.3">
      <c r="A3" s="1" t="s">
        <v>75</v>
      </c>
      <c r="B3" s="1">
        <v>1</v>
      </c>
      <c r="C3" s="1">
        <v>1</v>
      </c>
      <c r="D3" s="1"/>
      <c r="E3" s="8">
        <f t="shared" ref="E3:E4" si="0">C3/B3</f>
        <v>1</v>
      </c>
    </row>
    <row r="4" spans="1:5" x14ac:dyDescent="0.3">
      <c r="A4" s="1" t="s">
        <v>76</v>
      </c>
      <c r="B4" s="1">
        <v>4</v>
      </c>
      <c r="C4" s="1">
        <v>1</v>
      </c>
      <c r="D4" s="1"/>
      <c r="E4" s="8">
        <f t="shared" si="0"/>
        <v>0.25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0281A-5ED4-456E-9FA4-679AE8F2FD44}">
  <dimension ref="A1:J8"/>
  <sheetViews>
    <sheetView workbookViewId="0">
      <selection activeCell="A3" sqref="A3:A6"/>
    </sheetView>
  </sheetViews>
  <sheetFormatPr defaultRowHeight="14.4" x14ac:dyDescent="0.3"/>
  <cols>
    <col min="1" max="1" width="19.33203125" customWidth="1"/>
    <col min="2" max="2" width="26.44140625" customWidth="1"/>
    <col min="3" max="3" width="26.109375" customWidth="1"/>
    <col min="4" max="4" width="27.33203125" customWidth="1"/>
    <col min="5" max="5" width="43.6640625" customWidth="1"/>
    <col min="7" max="7" width="15" customWidth="1"/>
    <col min="10" max="10" width="26.88671875" customWidth="1"/>
  </cols>
  <sheetData>
    <row r="1" spans="1:10" x14ac:dyDescent="0.3">
      <c r="A1" s="1"/>
      <c r="B1" s="1" t="s">
        <v>33</v>
      </c>
      <c r="C1" s="1" t="s">
        <v>34</v>
      </c>
      <c r="D1" s="1" t="s">
        <v>35</v>
      </c>
      <c r="E1" s="36" t="s">
        <v>37</v>
      </c>
      <c r="F1" s="36"/>
      <c r="G1" s="36"/>
      <c r="H1" s="36" t="s">
        <v>36</v>
      </c>
      <c r="I1" s="36"/>
      <c r="J1" s="36"/>
    </row>
    <row r="2" spans="1:10" x14ac:dyDescent="0.3">
      <c r="A2" s="1" t="s">
        <v>29</v>
      </c>
      <c r="B2" s="37"/>
      <c r="C2" s="38"/>
      <c r="D2" s="38"/>
      <c r="E2" s="1" t="s">
        <v>38</v>
      </c>
      <c r="F2" s="1" t="s">
        <v>39</v>
      </c>
      <c r="G2" s="1" t="s">
        <v>40</v>
      </c>
      <c r="H2" s="1" t="s">
        <v>38</v>
      </c>
      <c r="I2" s="1" t="s">
        <v>39</v>
      </c>
      <c r="J2" s="1" t="s">
        <v>40</v>
      </c>
    </row>
    <row r="3" spans="1:10" x14ac:dyDescent="0.3">
      <c r="A3" s="1" t="s">
        <v>74</v>
      </c>
      <c r="B3" s="1"/>
      <c r="C3" s="1"/>
      <c r="D3" s="1"/>
      <c r="E3" s="1">
        <v>10</v>
      </c>
      <c r="F3" s="1">
        <v>10</v>
      </c>
      <c r="G3" s="8">
        <f>F3/E3</f>
        <v>1</v>
      </c>
      <c r="H3" s="1">
        <v>10</v>
      </c>
      <c r="I3" s="1">
        <v>10</v>
      </c>
      <c r="J3" s="8">
        <f>I3/H3</f>
        <v>1</v>
      </c>
    </row>
    <row r="4" spans="1:10" x14ac:dyDescent="0.3">
      <c r="A4" s="1" t="s">
        <v>75</v>
      </c>
      <c r="B4" s="1"/>
      <c r="C4" s="1"/>
      <c r="D4" s="1"/>
      <c r="E4" s="1">
        <v>5</v>
      </c>
      <c r="F4" s="1">
        <v>5</v>
      </c>
      <c r="G4" s="8">
        <f t="shared" ref="G4:G6" si="0">F4/E4</f>
        <v>1</v>
      </c>
      <c r="H4" s="1">
        <v>5</v>
      </c>
      <c r="I4" s="1">
        <v>5</v>
      </c>
      <c r="J4" s="8">
        <f t="shared" ref="J4:J6" si="1">I4/H4</f>
        <v>1</v>
      </c>
    </row>
    <row r="5" spans="1:10" x14ac:dyDescent="0.3">
      <c r="A5" s="1" t="s">
        <v>76</v>
      </c>
      <c r="B5" s="1"/>
      <c r="C5" s="1"/>
      <c r="D5" s="1"/>
      <c r="E5" s="1">
        <v>5</v>
      </c>
      <c r="F5" s="1">
        <v>5</v>
      </c>
      <c r="G5" s="8">
        <f t="shared" si="0"/>
        <v>1</v>
      </c>
      <c r="H5" s="1">
        <v>5</v>
      </c>
      <c r="I5" s="1">
        <v>5</v>
      </c>
      <c r="J5" s="8">
        <f t="shared" si="1"/>
        <v>1</v>
      </c>
    </row>
    <row r="6" spans="1:10" x14ac:dyDescent="0.3">
      <c r="A6" s="1" t="s">
        <v>77</v>
      </c>
      <c r="B6" s="1"/>
      <c r="C6" s="1"/>
      <c r="D6" s="1"/>
      <c r="E6" s="1">
        <v>1</v>
      </c>
      <c r="F6" s="1">
        <v>1</v>
      </c>
      <c r="G6" s="8">
        <f t="shared" si="0"/>
        <v>1</v>
      </c>
      <c r="H6" s="1">
        <v>1</v>
      </c>
      <c r="I6" s="1">
        <v>1</v>
      </c>
      <c r="J6" s="8">
        <f t="shared" si="1"/>
        <v>1</v>
      </c>
    </row>
    <row r="7" spans="1:10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1"/>
      <c r="B8" s="1"/>
      <c r="C8" s="1"/>
      <c r="D8" s="1"/>
      <c r="E8" s="1"/>
      <c r="F8" s="1"/>
      <c r="G8" s="1"/>
      <c r="H8" s="1"/>
      <c r="I8" s="1"/>
      <c r="J8" s="1"/>
    </row>
  </sheetData>
  <mergeCells count="3">
    <mergeCell ref="E1:G1"/>
    <mergeCell ref="B2:D2"/>
    <mergeCell ref="H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01CEC-9804-4277-9A20-BC2C055FD62E}">
  <dimension ref="A1:F6"/>
  <sheetViews>
    <sheetView tabSelected="1" workbookViewId="0">
      <selection activeCell="A3" sqref="A3:A6"/>
    </sheetView>
  </sheetViews>
  <sheetFormatPr defaultRowHeight="14.4" x14ac:dyDescent="0.3"/>
  <cols>
    <col min="1" max="6" width="23" customWidth="1"/>
  </cols>
  <sheetData>
    <row r="1" spans="1:6" ht="82.5" customHeight="1" x14ac:dyDescent="0.3">
      <c r="A1" s="1"/>
      <c r="B1" s="2" t="s">
        <v>43</v>
      </c>
      <c r="C1" s="2" t="s">
        <v>44</v>
      </c>
      <c r="D1" s="39" t="s">
        <v>42</v>
      </c>
      <c r="E1" s="39"/>
      <c r="F1" s="39"/>
    </row>
    <row r="2" spans="1:6" x14ac:dyDescent="0.3">
      <c r="A2" s="1" t="s">
        <v>29</v>
      </c>
      <c r="B2" s="38"/>
      <c r="C2" s="40"/>
      <c r="D2" s="1" t="s">
        <v>38</v>
      </c>
      <c r="E2" s="1" t="s">
        <v>39</v>
      </c>
      <c r="F2" s="1" t="s">
        <v>40</v>
      </c>
    </row>
    <row r="3" spans="1:6" x14ac:dyDescent="0.3">
      <c r="A3" s="1" t="s">
        <v>74</v>
      </c>
      <c r="B3" s="8">
        <v>1</v>
      </c>
      <c r="C3" s="1"/>
      <c r="D3" s="1">
        <v>10</v>
      </c>
      <c r="E3" s="1">
        <v>10</v>
      </c>
      <c r="F3" s="8">
        <f>E3/D3</f>
        <v>1</v>
      </c>
    </row>
    <row r="4" spans="1:6" x14ac:dyDescent="0.3">
      <c r="A4" s="1" t="s">
        <v>75</v>
      </c>
      <c r="B4" s="8">
        <v>1</v>
      </c>
      <c r="C4" s="1"/>
      <c r="D4" s="1">
        <v>5</v>
      </c>
      <c r="E4" s="1">
        <v>5</v>
      </c>
      <c r="F4" s="8">
        <f t="shared" ref="F4:F6" si="0">E4/D4</f>
        <v>1</v>
      </c>
    </row>
    <row r="5" spans="1:6" x14ac:dyDescent="0.3">
      <c r="A5" s="1" t="s">
        <v>76</v>
      </c>
      <c r="B5" s="8">
        <v>1</v>
      </c>
      <c r="C5" s="1"/>
      <c r="D5" s="1">
        <v>5</v>
      </c>
      <c r="E5" s="1">
        <v>5</v>
      </c>
      <c r="F5" s="8">
        <f t="shared" si="0"/>
        <v>1</v>
      </c>
    </row>
    <row r="6" spans="1:6" x14ac:dyDescent="0.3">
      <c r="A6" s="1" t="s">
        <v>77</v>
      </c>
      <c r="B6" s="8">
        <v>1</v>
      </c>
      <c r="C6" s="1"/>
      <c r="D6" s="1">
        <v>1</v>
      </c>
      <c r="E6" s="1">
        <v>1</v>
      </c>
      <c r="F6" s="8">
        <f t="shared" si="0"/>
        <v>1</v>
      </c>
    </row>
  </sheetData>
  <mergeCells count="2">
    <mergeCell ref="D1:F1"/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Дерево целей</vt:lpstr>
      <vt:lpstr>Сводная карта</vt:lpstr>
      <vt:lpstr>вебинары</vt:lpstr>
      <vt:lpstr>Визиты</vt:lpstr>
      <vt:lpstr>Трейд-маркетинг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Новаев Александр Сергеевич</dc:creator>
  <cp:lastModifiedBy>asus</cp:lastModifiedBy>
  <dcterms:created xsi:type="dcterms:W3CDTF">2015-06-05T18:19:34Z</dcterms:created>
  <dcterms:modified xsi:type="dcterms:W3CDTF">2022-11-01T12:28:50Z</dcterms:modified>
</cp:coreProperties>
</file>