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4" l="1"/>
  <c r="I4"/>
  <c r="F5" l="1"/>
  <c r="F6"/>
  <c r="F7"/>
  <c r="F8"/>
  <c r="F9"/>
  <c r="F10"/>
  <c r="F11"/>
  <c r="F12"/>
  <c r="F13"/>
  <c r="F14"/>
  <c r="F15"/>
  <c r="I5"/>
  <c r="I6"/>
  <c r="I7"/>
  <c r="I8"/>
  <c r="I9"/>
  <c r="I10"/>
  <c r="I11"/>
  <c r="I12"/>
  <c r="I13"/>
  <c r="I14"/>
  <c r="I15"/>
  <c r="D16"/>
  <c r="E16"/>
  <c r="G16"/>
  <c r="H16"/>
  <c r="C16"/>
  <c r="I16" l="1"/>
  <c r="F16"/>
</calcChain>
</file>

<file path=xl/sharedStrings.xml><?xml version="1.0" encoding="utf-8"?>
<sst xmlns="http://schemas.openxmlformats.org/spreadsheetml/2006/main" count="26" uniqueCount="24">
  <si>
    <t>апрель</t>
  </si>
  <si>
    <t xml:space="preserve">март </t>
  </si>
  <si>
    <t>май</t>
  </si>
  <si>
    <t>июнь</t>
  </si>
  <si>
    <t>июль</t>
  </si>
  <si>
    <t>август</t>
  </si>
  <si>
    <t>сентябрь</t>
  </si>
  <si>
    <t xml:space="preserve"> октябрь</t>
  </si>
  <si>
    <t>ноябрь</t>
  </si>
  <si>
    <t>декабрь</t>
  </si>
  <si>
    <t>январь</t>
  </si>
  <si>
    <t>февраль</t>
  </si>
  <si>
    <t>итого</t>
  </si>
  <si>
    <t>календарных дней</t>
  </si>
  <si>
    <t>норма</t>
  </si>
  <si>
    <t>отработано</t>
  </si>
  <si>
    <t>рабочих дней</t>
  </si>
  <si>
    <t>учтено дней; гр5/гр6*29,3</t>
  </si>
  <si>
    <t>Постоянная величина</t>
  </si>
  <si>
    <t>выбираемый период для расчета</t>
  </si>
  <si>
    <t>База для расчета (с учетом отработанного времени)</t>
  </si>
  <si>
    <t>Количество дней отпуска -</t>
  </si>
  <si>
    <t>Расчет</t>
  </si>
  <si>
    <t>46658,19/282,25*65=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</si>
</sst>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 applyBorder="1" applyAlignment="1">
      <alignment vertical="center"/>
    </xf>
    <xf numFmtId="0" fontId="4" fillId="0" borderId="0" xfId="0" applyFont="1"/>
    <xf numFmtId="0" fontId="3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C24" sqref="C24"/>
    </sheetView>
  </sheetViews>
  <sheetFormatPr defaultRowHeight="15"/>
  <cols>
    <col min="3" max="3" width="13.140625" customWidth="1"/>
    <col min="4" max="4" width="10.140625" customWidth="1"/>
    <col min="6" max="6" width="16.7109375" customWidth="1"/>
    <col min="8" max="8" width="7.140625" customWidth="1"/>
    <col min="9" max="9" width="12" customWidth="1"/>
  </cols>
  <sheetData>
    <row r="1" spans="1:9" ht="30" customHeight="1">
      <c r="A1" s="7"/>
      <c r="B1" s="7"/>
      <c r="C1" s="4" t="s">
        <v>18</v>
      </c>
      <c r="D1" s="8" t="s">
        <v>16</v>
      </c>
      <c r="E1" s="8"/>
      <c r="F1" s="5" t="s">
        <v>20</v>
      </c>
      <c r="G1" s="13" t="s">
        <v>13</v>
      </c>
      <c r="H1" s="14"/>
      <c r="I1" s="5" t="s">
        <v>17</v>
      </c>
    </row>
    <row r="2" spans="1:9" s="2" customFormat="1" ht="60" customHeight="1">
      <c r="A2" s="7"/>
      <c r="B2" s="7"/>
      <c r="C2" s="4"/>
      <c r="D2" s="3" t="s">
        <v>14</v>
      </c>
      <c r="E2" s="3" t="s">
        <v>15</v>
      </c>
      <c r="F2" s="5"/>
      <c r="G2" s="3" t="s">
        <v>14</v>
      </c>
      <c r="H2" s="3" t="s">
        <v>15</v>
      </c>
      <c r="I2" s="5"/>
    </row>
    <row r="3" spans="1:9">
      <c r="A3" s="7"/>
      <c r="B3" s="7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</row>
    <row r="4" spans="1:9">
      <c r="A4" s="6" t="s">
        <v>19</v>
      </c>
      <c r="B4" s="9" t="s">
        <v>1</v>
      </c>
      <c r="C4" s="9">
        <v>3000</v>
      </c>
      <c r="D4" s="9">
        <v>26</v>
      </c>
      <c r="E4" s="9">
        <v>20</v>
      </c>
      <c r="F4" s="10">
        <f>C4/D4*E4*1.6</f>
        <v>3692.3076923076924</v>
      </c>
      <c r="G4" s="9">
        <v>31</v>
      </c>
      <c r="H4" s="9">
        <v>24</v>
      </c>
      <c r="I4" s="10">
        <f>H4/G4*29.3</f>
        <v>22.683870967741935</v>
      </c>
    </row>
    <row r="5" spans="1:9">
      <c r="A5" s="6"/>
      <c r="B5" s="9" t="s">
        <v>0</v>
      </c>
      <c r="C5" s="9">
        <v>3000</v>
      </c>
      <c r="D5" s="9">
        <v>25</v>
      </c>
      <c r="E5" s="9">
        <v>25</v>
      </c>
      <c r="F5" s="10">
        <f t="shared" ref="F5:F15" si="0">C5/D5*E5*1.6</f>
        <v>4800</v>
      </c>
      <c r="G5" s="9">
        <v>30</v>
      </c>
      <c r="H5" s="9">
        <v>30</v>
      </c>
      <c r="I5" s="10">
        <f t="shared" ref="I5:I15" si="1">H5/G5*29.3</f>
        <v>29.3</v>
      </c>
    </row>
    <row r="6" spans="1:9">
      <c r="A6" s="6"/>
      <c r="B6" s="9" t="s">
        <v>2</v>
      </c>
      <c r="C6" s="9">
        <v>3000</v>
      </c>
      <c r="D6" s="9">
        <v>24</v>
      </c>
      <c r="E6" s="9">
        <v>24</v>
      </c>
      <c r="F6" s="10">
        <f t="shared" si="0"/>
        <v>4800</v>
      </c>
      <c r="G6" s="9">
        <v>31</v>
      </c>
      <c r="H6" s="9">
        <v>31</v>
      </c>
      <c r="I6" s="10">
        <f t="shared" si="1"/>
        <v>29.3</v>
      </c>
    </row>
    <row r="7" spans="1:9">
      <c r="A7" s="6"/>
      <c r="B7" s="9" t="s">
        <v>3</v>
      </c>
      <c r="C7" s="9">
        <v>3000</v>
      </c>
      <c r="D7" s="9">
        <v>25</v>
      </c>
      <c r="E7" s="9">
        <v>25</v>
      </c>
      <c r="F7" s="10">
        <f t="shared" si="0"/>
        <v>4800</v>
      </c>
      <c r="G7" s="9">
        <v>30</v>
      </c>
      <c r="H7" s="9">
        <v>30</v>
      </c>
      <c r="I7" s="10">
        <f t="shared" si="1"/>
        <v>29.3</v>
      </c>
    </row>
    <row r="8" spans="1:9">
      <c r="A8" s="6"/>
      <c r="B8" s="9" t="s">
        <v>4</v>
      </c>
      <c r="C8" s="9">
        <v>3000</v>
      </c>
      <c r="D8" s="9">
        <v>26</v>
      </c>
      <c r="E8" s="9">
        <v>0</v>
      </c>
      <c r="F8" s="10">
        <f t="shared" si="0"/>
        <v>0</v>
      </c>
      <c r="G8" s="9">
        <v>31</v>
      </c>
      <c r="H8" s="9">
        <v>0</v>
      </c>
      <c r="I8" s="10">
        <f t="shared" si="1"/>
        <v>0</v>
      </c>
    </row>
    <row r="9" spans="1:9">
      <c r="A9" s="6"/>
      <c r="B9" s="9" t="s">
        <v>5</v>
      </c>
      <c r="C9" s="9">
        <v>3000</v>
      </c>
      <c r="D9" s="9">
        <v>27</v>
      </c>
      <c r="E9" s="9">
        <v>4</v>
      </c>
      <c r="F9" s="10">
        <f t="shared" si="0"/>
        <v>711.1111111111112</v>
      </c>
      <c r="G9" s="9">
        <v>31</v>
      </c>
      <c r="H9" s="9">
        <v>5</v>
      </c>
      <c r="I9" s="10">
        <f t="shared" si="1"/>
        <v>4.725806451612903</v>
      </c>
    </row>
    <row r="10" spans="1:9">
      <c r="A10" s="6"/>
      <c r="B10" s="9" t="s">
        <v>6</v>
      </c>
      <c r="C10" s="9">
        <v>3000</v>
      </c>
      <c r="D10" s="9">
        <v>26</v>
      </c>
      <c r="E10" s="9">
        <v>26</v>
      </c>
      <c r="F10" s="10">
        <f t="shared" si="0"/>
        <v>4800</v>
      </c>
      <c r="G10" s="9">
        <v>30</v>
      </c>
      <c r="H10" s="9">
        <v>30</v>
      </c>
      <c r="I10" s="10">
        <f t="shared" si="1"/>
        <v>29.3</v>
      </c>
    </row>
    <row r="11" spans="1:9">
      <c r="A11" s="6"/>
      <c r="B11" s="9" t="s">
        <v>7</v>
      </c>
      <c r="C11" s="9">
        <v>3000</v>
      </c>
      <c r="D11" s="9">
        <v>26</v>
      </c>
      <c r="E11" s="9">
        <v>24</v>
      </c>
      <c r="F11" s="10">
        <f t="shared" si="0"/>
        <v>4430.7692307692314</v>
      </c>
      <c r="G11" s="9">
        <v>31</v>
      </c>
      <c r="H11" s="9">
        <v>29</v>
      </c>
      <c r="I11" s="10">
        <f t="shared" si="1"/>
        <v>27.409677419354839</v>
      </c>
    </row>
    <row r="12" spans="1:9">
      <c r="A12" s="6"/>
      <c r="B12" s="9" t="s">
        <v>8</v>
      </c>
      <c r="C12" s="9">
        <v>3000</v>
      </c>
      <c r="D12" s="9">
        <v>25</v>
      </c>
      <c r="E12" s="9">
        <v>22</v>
      </c>
      <c r="F12" s="10">
        <f t="shared" si="0"/>
        <v>4224</v>
      </c>
      <c r="G12" s="9">
        <v>30</v>
      </c>
      <c r="H12" s="9">
        <v>27</v>
      </c>
      <c r="I12" s="10">
        <f t="shared" si="1"/>
        <v>26.37</v>
      </c>
    </row>
    <row r="13" spans="1:9">
      <c r="A13" s="6"/>
      <c r="B13" s="9" t="s">
        <v>9</v>
      </c>
      <c r="C13" s="9">
        <v>3000</v>
      </c>
      <c r="D13" s="9">
        <v>26</v>
      </c>
      <c r="E13" s="9">
        <v>26</v>
      </c>
      <c r="F13" s="10">
        <f t="shared" si="0"/>
        <v>4800</v>
      </c>
      <c r="G13" s="9">
        <v>31</v>
      </c>
      <c r="H13" s="9">
        <v>31</v>
      </c>
      <c r="I13" s="10">
        <f t="shared" si="1"/>
        <v>29.3</v>
      </c>
    </row>
    <row r="14" spans="1:9">
      <c r="A14" s="6"/>
      <c r="B14" s="9" t="s">
        <v>10</v>
      </c>
      <c r="C14" s="9">
        <v>3000</v>
      </c>
      <c r="D14" s="9">
        <v>20</v>
      </c>
      <c r="E14" s="9">
        <v>20</v>
      </c>
      <c r="F14" s="10">
        <f t="shared" si="0"/>
        <v>4800</v>
      </c>
      <c r="G14" s="9">
        <v>31</v>
      </c>
      <c r="H14" s="9">
        <v>31</v>
      </c>
      <c r="I14" s="10">
        <f t="shared" si="1"/>
        <v>29.3</v>
      </c>
    </row>
    <row r="15" spans="1:9">
      <c r="A15" s="6"/>
      <c r="B15" s="9" t="s">
        <v>11</v>
      </c>
      <c r="C15" s="9">
        <v>3000</v>
      </c>
      <c r="D15" s="9">
        <v>24</v>
      </c>
      <c r="E15" s="9">
        <v>24</v>
      </c>
      <c r="F15" s="10">
        <f t="shared" si="0"/>
        <v>4800</v>
      </c>
      <c r="G15" s="9">
        <v>29</v>
      </c>
      <c r="H15" s="9">
        <v>25</v>
      </c>
      <c r="I15" s="10">
        <f t="shared" si="1"/>
        <v>25.258620689655171</v>
      </c>
    </row>
    <row r="16" spans="1:9">
      <c r="A16" s="9"/>
      <c r="B16" s="11" t="s">
        <v>12</v>
      </c>
      <c r="C16" s="11">
        <f>SUM(C4:C15)</f>
        <v>36000</v>
      </c>
      <c r="D16" s="11">
        <f t="shared" ref="D16:H16" si="2">SUM(D4:D15)</f>
        <v>300</v>
      </c>
      <c r="E16" s="11">
        <f t="shared" si="2"/>
        <v>240</v>
      </c>
      <c r="F16" s="12">
        <f t="shared" si="2"/>
        <v>46658.188034188031</v>
      </c>
      <c r="G16" s="11">
        <f t="shared" si="2"/>
        <v>366</v>
      </c>
      <c r="H16" s="11">
        <f t="shared" si="2"/>
        <v>293</v>
      </c>
      <c r="I16" s="12">
        <f>SUM(I4:I15)</f>
        <v>282.24797552836486</v>
      </c>
    </row>
    <row r="17" spans="1:9">
      <c r="I17" s="1"/>
    </row>
    <row r="18" spans="1:9">
      <c r="A18" s="15" t="s">
        <v>21</v>
      </c>
      <c r="D18" s="16">
        <v>65</v>
      </c>
    </row>
    <row r="20" spans="1:9">
      <c r="A20" s="17" t="s">
        <v>22</v>
      </c>
      <c r="B20" s="18"/>
      <c r="C20" s="17" t="s">
        <v>23</v>
      </c>
      <c r="D20" s="18"/>
      <c r="E20" s="17">
        <f>F16/I16*D18</f>
        <v>10745.098229827476</v>
      </c>
      <c r="F20" s="18"/>
    </row>
  </sheetData>
  <mergeCells count="8">
    <mergeCell ref="I1:I2"/>
    <mergeCell ref="A1:A3"/>
    <mergeCell ref="B1:B3"/>
    <mergeCell ref="D1:E1"/>
    <mergeCell ref="G1:H1"/>
    <mergeCell ref="A4:A15"/>
    <mergeCell ref="C1:C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2024-04-13T07:45:56Z</dcterms:modified>
</cp:coreProperties>
</file>